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5625" tabRatio="571" activeTab="1"/>
  </bookViews>
  <sheets>
    <sheet name="ЖЛ" sheetId="1" r:id="rId1"/>
    <sheet name="ТР" sheetId="2" r:id="rId2"/>
    <sheet name="Судьи" sheetId="3" r:id="rId3"/>
  </sheets>
  <definedNames/>
  <calcPr fullCalcOnLoad="1"/>
</workbook>
</file>

<file path=xl/sharedStrings.xml><?xml version="1.0" encoding="utf-8"?>
<sst xmlns="http://schemas.openxmlformats.org/spreadsheetml/2006/main" count="297" uniqueCount="122">
  <si>
    <t>Сумма</t>
  </si>
  <si>
    <t>В/К</t>
  </si>
  <si>
    <t>ФИО</t>
  </si>
  <si>
    <t>ЖИМ ЛЕЖА</t>
  </si>
  <si>
    <t>СТАНОВАЯ ТЯГА</t>
  </si>
  <si>
    <t>Рез-тат</t>
  </si>
  <si>
    <t>Место</t>
  </si>
  <si>
    <t>НАЦИОНАЛЬНАЯ  АССОЦИАЦИЯ  ПАУЭРЛИФТИНГА  IPA - РОССИЯ</t>
  </si>
  <si>
    <t>КМС</t>
  </si>
  <si>
    <t>Дата рождения</t>
  </si>
  <si>
    <t>СУММА 2Х ВИДОВ</t>
  </si>
  <si>
    <t>ПРИСЕДАНИЕ</t>
  </si>
  <si>
    <t>Возраст. категория</t>
  </si>
  <si>
    <t>Собст. вес</t>
  </si>
  <si>
    <t>К-т Шварца</t>
  </si>
  <si>
    <t>Владимир Сергеев</t>
  </si>
  <si>
    <t>Вячеслав Паркаев</t>
  </si>
  <si>
    <t>Алексей Князькин</t>
  </si>
  <si>
    <t>Никита Желев</t>
  </si>
  <si>
    <t>Павел Зубов</t>
  </si>
  <si>
    <t>Пётр Бородинов</t>
  </si>
  <si>
    <t>Андрей Гусев</t>
  </si>
  <si>
    <t>Андрей Ладейщиков</t>
  </si>
  <si>
    <t>МБОУ  ДОД  ДЮСШ "ВИКТОРИЯ" (г. ЕКАТЕРИНБУРГ)</t>
  </si>
  <si>
    <t>Дмитрий Кочиев</t>
  </si>
  <si>
    <t>teen 18-19</t>
  </si>
  <si>
    <t>open</t>
  </si>
  <si>
    <t>teen 14-15</t>
  </si>
  <si>
    <t>Дмитрий Иванов</t>
  </si>
  <si>
    <t>Алексей Уймин</t>
  </si>
  <si>
    <t>junior</t>
  </si>
  <si>
    <t>Дата выст.</t>
  </si>
  <si>
    <t xml:space="preserve">Главный  судья                                                                                                                                                                           А.Н.СЕНЬ </t>
  </si>
  <si>
    <t xml:space="preserve">ПО  ПРАВИЛАМ  НАП  IPA-РОССИЯ.  ДИВИЗИОН  СОВ </t>
  </si>
  <si>
    <t>Виталий Журавлёв</t>
  </si>
  <si>
    <t>Александр Здравомыслов</t>
  </si>
  <si>
    <t>Никита Симонов</t>
  </si>
  <si>
    <t>Павел Чушкин</t>
  </si>
  <si>
    <t>Виктор Ананьин</t>
  </si>
  <si>
    <t>Александр Климчук</t>
  </si>
  <si>
    <t>Возраст</t>
  </si>
  <si>
    <t>К-т Фостера</t>
  </si>
  <si>
    <t>26</t>
  </si>
  <si>
    <t>19</t>
  </si>
  <si>
    <t>25</t>
  </si>
  <si>
    <t>32</t>
  </si>
  <si>
    <t>18</t>
  </si>
  <si>
    <t>22</t>
  </si>
  <si>
    <t>23</t>
  </si>
  <si>
    <t>24</t>
  </si>
  <si>
    <t>27</t>
  </si>
  <si>
    <t>б/р</t>
  </si>
  <si>
    <t>№№</t>
  </si>
  <si>
    <t>МУЖЧИНЫ, ЮНИОРЫ, ЮНОШИ.  БЕЗЭКИПИРОВОЧНЫЙ  ДИВИЗИОН  / IPA-SLP-RAW</t>
  </si>
  <si>
    <t>Отделение  адаптивной  физической  культуры. Отделение  пауэрлифтинга.</t>
  </si>
  <si>
    <t>ЖИМ  ЛЁЖА / BENCH  PRESS</t>
  </si>
  <si>
    <t>Судья на помосте</t>
  </si>
  <si>
    <t>Старший судья на помосте</t>
  </si>
  <si>
    <t>Чушкин П.С.</t>
  </si>
  <si>
    <t>Екатеринбург</t>
  </si>
  <si>
    <t>ПР,ЖЛ,СТ</t>
  </si>
  <si>
    <t>Главный  секретарь                                 Здравомыслов А.В.</t>
  </si>
  <si>
    <t>по правилам НАП IPA-Россия</t>
  </si>
  <si>
    <t>Главный  судья                                                         Сень А.Н.</t>
  </si>
  <si>
    <t xml:space="preserve">СВОДНЫЙ   ПРОТОКОЛ  /  SUMMARY  PROTOCOL </t>
  </si>
  <si>
    <t>общее</t>
  </si>
  <si>
    <t>15</t>
  </si>
  <si>
    <t>Главный  секретарь                                                                                                                                                 А.В.ЗДРАВОМЫСЛОВ</t>
  </si>
  <si>
    <t xml:space="preserve">НАЦИОНАЛЬНАЯ  АССОЦИАЦИЯ  ПАУЭРЛИФТИНГА  </t>
  </si>
  <si>
    <t>Илья Колмогоров</t>
  </si>
  <si>
    <t>29</t>
  </si>
  <si>
    <t>Главный  секретарь                                                                                                                                                   А.В.ЗДРАВОМЫСЛОВ</t>
  </si>
  <si>
    <t xml:space="preserve">Главный  судья                                                                                                                                                                              А.Н.СЕНЬ </t>
  </si>
  <si>
    <t>СУММА  ТРОЕБОРЬЯ</t>
  </si>
  <si>
    <t>КУБОК   ДЮСШ  "ВИКТОРИЯ"  ПО  ПАУЭРЛИФТИНГУ   "ПАУЭР - МАРАФОН"</t>
  </si>
  <si>
    <t>1-Й  ЭТАП.   ЛИЧНОЕ  ПЕРВЕНСТВО</t>
  </si>
  <si>
    <t>02.12</t>
  </si>
  <si>
    <t>01.12</t>
  </si>
  <si>
    <t>20</t>
  </si>
  <si>
    <t>Николай Бородинов</t>
  </si>
  <si>
    <t>ВК</t>
  </si>
  <si>
    <t>Разряд НАП / СОВ</t>
  </si>
  <si>
    <t>Общее место</t>
  </si>
  <si>
    <t>ФШ*ФФ</t>
  </si>
  <si>
    <t>К-т  Шварца * К-т Фостера</t>
  </si>
  <si>
    <t>2 р</t>
  </si>
  <si>
    <t>Сумма 2-х движ.</t>
  </si>
  <si>
    <t>1 р</t>
  </si>
  <si>
    <t>3 р</t>
  </si>
  <si>
    <t>Ананьин В.В.</t>
  </si>
  <si>
    <t>Бородинов П.О.</t>
  </si>
  <si>
    <t>Кукоба И.Ю.</t>
  </si>
  <si>
    <t>ПР</t>
  </si>
  <si>
    <t>СУДЬИ  КУБКА   ДЮСШ  "ВИКТОРИЯ"  "ПАУЭР - МАРАФОН"</t>
  </si>
  <si>
    <t>Иван Кукоба</t>
  </si>
  <si>
    <t>Валентин Тетеркин</t>
  </si>
  <si>
    <t>Алексей Мурзин</t>
  </si>
  <si>
    <t>Низом Фозилов</t>
  </si>
  <si>
    <t>Денис Чуркин</t>
  </si>
  <si>
    <t>33</t>
  </si>
  <si>
    <t>Александр Харлашин</t>
  </si>
  <si>
    <t>К-т Шварца * К-т Фостера</t>
  </si>
  <si>
    <t>н/с</t>
  </si>
  <si>
    <t>Абс. Место в ТР</t>
  </si>
  <si>
    <t>МУЖЧИНЫ, ЮНИОРЫ, ЮНОШИ.  СОВРЕМЕННЫЙ  БЕЗЭКИПИРОВОЧНЫЙ  ДИВИЗИОН  / IPA-SLP-MODERN RAW</t>
  </si>
  <si>
    <t>29.11</t>
  </si>
  <si>
    <t>29 ноября - 02 декабря 2012 г.                                                                       г.ЕКАТЕРИНБУРГ / тренажёрный зал УСЗ им.В.Д.Гмызина</t>
  </si>
  <si>
    <t>29 ноября - 02 декабря 2012 г.                                                                                                                                           г.ЕКАТЕРИНБУРГ / тренажёрный зал УСЗ им.В.Д.Гмызина</t>
  </si>
  <si>
    <t>1 день. 29.11.2012 г.</t>
  </si>
  <si>
    <t>2 день. 01.12.2012 г.</t>
  </si>
  <si>
    <t>Тетеркин В.В.</t>
  </si>
  <si>
    <t>Желев Н.И.</t>
  </si>
  <si>
    <t xml:space="preserve">ПР </t>
  </si>
  <si>
    <t>ЖЛ</t>
  </si>
  <si>
    <t>СТ</t>
  </si>
  <si>
    <t>3 день. 02.12.2012 г.</t>
  </si>
  <si>
    <t>29.11-02.12.2012 г.                     г.Екатеринбург / ТЗ УСЗ им. В.Д.Гмызина</t>
  </si>
  <si>
    <t>ПО  ПАУЭРЛИФТИНГУ  И  ЖИМУ  ЛЁЖА</t>
  </si>
  <si>
    <t>Все судьи по очереди были старшими и боковыми судьями</t>
  </si>
  <si>
    <t>"КУБОК  ДЮСШ  "ВИКТОРИЯ"  ПО  ЖИМУ  ЛЁЖА  "ПАУЭР-МАРАФОН"</t>
  </si>
  <si>
    <t>1-Й  ЭТАП.  ЛИЧНОЕ  ПЕРВЕНСТВО</t>
  </si>
  <si>
    <t>Абс.Место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</si>
</sst>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[$-FC19]d\ mmmm\ yyyy\ &quot;г.&quot;"/>
    <numFmt numFmtId="166" formatCode="d/m;@"/>
    <numFmt numFmtId="167" formatCode="0.0"/>
  </numFmts>
  <fonts count="5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0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12"/>
      <name val="Arial"/>
      <family val="2"/>
    </font>
    <font>
      <b/>
      <sz val="12"/>
      <color indexed="12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2"/>
      <color indexed="12"/>
      <name val="Arial"/>
      <family val="2"/>
    </font>
    <font>
      <strike/>
      <sz val="12"/>
      <color indexed="10"/>
      <name val="Arial"/>
      <family val="2"/>
    </font>
    <font>
      <b/>
      <sz val="14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12"/>
      <name val="Arial"/>
      <family val="2"/>
    </font>
    <font>
      <sz val="16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10"/>
      <color indexed="12"/>
      <name val="Arial"/>
      <family val="2"/>
    </font>
    <font>
      <b/>
      <sz val="16"/>
      <color indexed="12"/>
      <name val="Arial"/>
      <family val="2"/>
    </font>
    <font>
      <b/>
      <sz val="1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 style="medium"/>
      <right/>
      <top style="medium"/>
      <bottom style="thin"/>
    </border>
    <border>
      <left style="medium"/>
      <right/>
      <top>
        <color indexed="63"/>
      </top>
      <bottom style="medium"/>
    </border>
    <border>
      <left style="medium"/>
      <right/>
      <top style="thin"/>
      <bottom style="thin"/>
    </border>
    <border>
      <left style="thin"/>
      <right style="medium"/>
      <top style="thin"/>
      <bottom style="thin"/>
    </border>
    <border>
      <left style="thin"/>
      <right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/>
      <top style="thin"/>
      <bottom style="medium"/>
    </border>
    <border>
      <left/>
      <right style="thin"/>
      <top style="medium"/>
      <bottom style="medium"/>
    </border>
    <border>
      <left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/>
      <top>
        <color indexed="63"/>
      </top>
      <bottom style="thin"/>
    </border>
    <border>
      <left style="medium"/>
      <right/>
      <top style="thin"/>
      <bottom style="medium"/>
    </border>
    <border>
      <left/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/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255">
    <xf numFmtId="0" fontId="0" fillId="0" borderId="0" xfId="0" applyAlignment="1">
      <alignment/>
    </xf>
    <xf numFmtId="0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164" fontId="7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164" fontId="10" fillId="0" borderId="0" xfId="0" applyNumberFormat="1" applyFont="1" applyFill="1" applyBorder="1" applyAlignment="1">
      <alignment horizontal="center" vertical="center"/>
    </xf>
    <xf numFmtId="164" fontId="11" fillId="0" borderId="0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2" fontId="6" fillId="0" borderId="0" xfId="0" applyNumberFormat="1" applyFont="1" applyFill="1" applyBorder="1" applyAlignment="1">
      <alignment horizontal="center" vertical="center"/>
    </xf>
    <xf numFmtId="164" fontId="8" fillId="0" borderId="0" xfId="0" applyNumberFormat="1" applyFont="1" applyFill="1" applyBorder="1" applyAlignment="1">
      <alignment horizontal="center" vertical="center"/>
    </xf>
    <xf numFmtId="14" fontId="10" fillId="0" borderId="10" xfId="0" applyNumberFormat="1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/>
    </xf>
    <xf numFmtId="0" fontId="6" fillId="0" borderId="12" xfId="0" applyNumberFormat="1" applyFont="1" applyFill="1" applyBorder="1" applyAlignment="1">
      <alignment horizontal="center" vertical="center"/>
    </xf>
    <xf numFmtId="164" fontId="13" fillId="0" borderId="0" xfId="0" applyNumberFormat="1" applyFont="1" applyFill="1" applyBorder="1" applyAlignment="1">
      <alignment horizontal="center" vertical="center"/>
    </xf>
    <xf numFmtId="14" fontId="10" fillId="0" borderId="13" xfId="0" applyNumberFormat="1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10" fillId="0" borderId="10" xfId="0" applyNumberFormat="1" applyFont="1" applyFill="1" applyBorder="1" applyAlignment="1">
      <alignment horizontal="center" vertical="center"/>
    </xf>
    <xf numFmtId="0" fontId="10" fillId="0" borderId="13" xfId="0" applyNumberFormat="1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 wrapText="1"/>
    </xf>
    <xf numFmtId="164" fontId="11" fillId="0" borderId="16" xfId="0" applyNumberFormat="1" applyFont="1" applyFill="1" applyBorder="1" applyAlignment="1">
      <alignment horizontal="center" vertical="center"/>
    </xf>
    <xf numFmtId="164" fontId="11" fillId="0" borderId="17" xfId="0" applyNumberFormat="1" applyFont="1" applyFill="1" applyBorder="1" applyAlignment="1">
      <alignment horizontal="center" vertical="center"/>
    </xf>
    <xf numFmtId="0" fontId="12" fillId="0" borderId="13" xfId="0" applyNumberFormat="1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 wrapText="1"/>
    </xf>
    <xf numFmtId="164" fontId="14" fillId="0" borderId="0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49" fontId="10" fillId="0" borderId="13" xfId="0" applyNumberFormat="1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/>
    </xf>
    <xf numFmtId="14" fontId="10" fillId="0" borderId="19" xfId="0" applyNumberFormat="1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 vertical="center" wrapText="1"/>
    </xf>
    <xf numFmtId="0" fontId="10" fillId="0" borderId="19" xfId="0" applyNumberFormat="1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 wrapText="1"/>
    </xf>
    <xf numFmtId="49" fontId="10" fillId="0" borderId="19" xfId="0" applyNumberFormat="1" applyFont="1" applyFill="1" applyBorder="1" applyAlignment="1">
      <alignment horizontal="center" vertical="center"/>
    </xf>
    <xf numFmtId="0" fontId="12" fillId="0" borderId="19" xfId="0" applyNumberFormat="1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/>
    </xf>
    <xf numFmtId="49" fontId="10" fillId="0" borderId="10" xfId="0" applyNumberFormat="1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49" fontId="13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164" fontId="16" fillId="0" borderId="0" xfId="0" applyNumberFormat="1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center" vertical="center"/>
    </xf>
    <xf numFmtId="164" fontId="11" fillId="0" borderId="22" xfId="0" applyNumberFormat="1" applyFont="1" applyFill="1" applyBorder="1" applyAlignment="1">
      <alignment horizontal="center" vertical="center"/>
    </xf>
    <xf numFmtId="164" fontId="11" fillId="0" borderId="23" xfId="0" applyNumberFormat="1" applyFont="1" applyFill="1" applyBorder="1" applyAlignment="1">
      <alignment horizontal="center" vertical="center"/>
    </xf>
    <xf numFmtId="164" fontId="11" fillId="0" borderId="24" xfId="0" applyNumberFormat="1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2" fontId="17" fillId="0" borderId="0" xfId="0" applyNumberFormat="1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/>
    </xf>
    <xf numFmtId="0" fontId="12" fillId="0" borderId="20" xfId="0" applyFont="1" applyFill="1" applyBorder="1" applyAlignment="1">
      <alignment horizontal="center" vertical="center" wrapText="1"/>
    </xf>
    <xf numFmtId="0" fontId="10" fillId="0" borderId="25" xfId="0" applyFont="1" applyFill="1" applyBorder="1" applyAlignment="1">
      <alignment horizontal="center" vertical="center" wrapText="1"/>
    </xf>
    <xf numFmtId="164" fontId="11" fillId="0" borderId="26" xfId="0" applyNumberFormat="1" applyFont="1" applyFill="1" applyBorder="1" applyAlignment="1">
      <alignment horizontal="center" vertical="center"/>
    </xf>
    <xf numFmtId="0" fontId="10" fillId="0" borderId="27" xfId="0" applyFont="1" applyFill="1" applyBorder="1" applyAlignment="1">
      <alignment horizontal="center" vertical="center"/>
    </xf>
    <xf numFmtId="49" fontId="10" fillId="0" borderId="27" xfId="0" applyNumberFormat="1" applyFont="1" applyFill="1" applyBorder="1" applyAlignment="1">
      <alignment horizontal="center" vertical="center"/>
    </xf>
    <xf numFmtId="14" fontId="10" fillId="0" borderId="27" xfId="0" applyNumberFormat="1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12" fillId="0" borderId="10" xfId="0" applyNumberFormat="1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 vertical="center" wrapText="1"/>
    </xf>
    <xf numFmtId="0" fontId="10" fillId="0" borderId="27" xfId="0" applyFont="1" applyFill="1" applyBorder="1" applyAlignment="1">
      <alignment horizontal="center" vertical="center" wrapText="1"/>
    </xf>
    <xf numFmtId="0" fontId="12" fillId="0" borderId="27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0" fontId="10" fillId="0" borderId="19" xfId="0" applyNumberFormat="1" applyFont="1" applyFill="1" applyBorder="1" applyAlignment="1">
      <alignment horizontal="center" vertical="center"/>
    </xf>
    <xf numFmtId="0" fontId="19" fillId="0" borderId="0" xfId="0" applyFont="1" applyAlignment="1">
      <alignment horizontal="center"/>
    </xf>
    <xf numFmtId="0" fontId="18" fillId="0" borderId="0" xfId="0" applyFont="1" applyAlignment="1">
      <alignment/>
    </xf>
    <xf numFmtId="0" fontId="6" fillId="0" borderId="10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center" vertical="center"/>
    </xf>
    <xf numFmtId="2" fontId="13" fillId="0" borderId="0" xfId="0" applyNumberFormat="1" applyFont="1" applyFill="1" applyBorder="1" applyAlignment="1">
      <alignment horizontal="center" vertical="center"/>
    </xf>
    <xf numFmtId="2" fontId="10" fillId="0" borderId="0" xfId="0" applyNumberFormat="1" applyFont="1" applyFill="1" applyBorder="1" applyAlignment="1">
      <alignment horizontal="center" vertical="center"/>
    </xf>
    <xf numFmtId="2" fontId="8" fillId="0" borderId="28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left" vertical="center"/>
    </xf>
    <xf numFmtId="0" fontId="10" fillId="0" borderId="29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left" vertical="center"/>
    </xf>
    <xf numFmtId="2" fontId="10" fillId="0" borderId="13" xfId="0" applyNumberFormat="1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2" fontId="8" fillId="0" borderId="16" xfId="0" applyNumberFormat="1" applyFont="1" applyFill="1" applyBorder="1" applyAlignment="1">
      <alignment horizontal="center" vertical="center"/>
    </xf>
    <xf numFmtId="1" fontId="6" fillId="0" borderId="16" xfId="0" applyNumberFormat="1" applyFont="1" applyFill="1" applyBorder="1" applyAlignment="1">
      <alignment horizontal="center" vertical="center"/>
    </xf>
    <xf numFmtId="0" fontId="10" fillId="0" borderId="3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left" vertical="center"/>
    </xf>
    <xf numFmtId="2" fontId="10" fillId="0" borderId="10" xfId="0" applyNumberFormat="1" applyFont="1" applyFill="1" applyBorder="1" applyAlignment="1">
      <alignment horizontal="center" vertical="center"/>
    </xf>
    <xf numFmtId="2" fontId="8" fillId="0" borderId="17" xfId="0" applyNumberFormat="1" applyFont="1" applyFill="1" applyBorder="1" applyAlignment="1">
      <alignment horizontal="center" vertical="center"/>
    </xf>
    <xf numFmtId="1" fontId="6" fillId="0" borderId="17" xfId="0" applyNumberFormat="1" applyFont="1" applyFill="1" applyBorder="1" applyAlignment="1">
      <alignment horizontal="center" vertical="center"/>
    </xf>
    <xf numFmtId="0" fontId="10" fillId="0" borderId="31" xfId="0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left" vertical="center"/>
    </xf>
    <xf numFmtId="2" fontId="10" fillId="0" borderId="19" xfId="0" applyNumberFormat="1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2" fontId="8" fillId="0" borderId="18" xfId="0" applyNumberFormat="1" applyFont="1" applyFill="1" applyBorder="1" applyAlignment="1">
      <alignment horizontal="center" vertical="center"/>
    </xf>
    <xf numFmtId="1" fontId="6" fillId="0" borderId="18" xfId="0" applyNumberFormat="1" applyFont="1" applyFill="1" applyBorder="1" applyAlignment="1">
      <alignment horizontal="center" vertical="center"/>
    </xf>
    <xf numFmtId="0" fontId="10" fillId="0" borderId="32" xfId="0" applyFont="1" applyFill="1" applyBorder="1" applyAlignment="1">
      <alignment horizontal="center" vertical="center"/>
    </xf>
    <xf numFmtId="0" fontId="10" fillId="0" borderId="27" xfId="0" applyFont="1" applyFill="1" applyBorder="1" applyAlignment="1">
      <alignment horizontal="left" vertical="center"/>
    </xf>
    <xf numFmtId="2" fontId="10" fillId="0" borderId="27" xfId="0" applyNumberFormat="1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2" fontId="8" fillId="0" borderId="33" xfId="0" applyNumberFormat="1" applyFont="1" applyFill="1" applyBorder="1" applyAlignment="1">
      <alignment horizontal="center" vertical="center"/>
    </xf>
    <xf numFmtId="1" fontId="6" fillId="0" borderId="33" xfId="0" applyNumberFormat="1" applyFont="1" applyFill="1" applyBorder="1" applyAlignment="1">
      <alignment horizontal="center" vertical="center"/>
    </xf>
    <xf numFmtId="1" fontId="14" fillId="0" borderId="34" xfId="0" applyNumberFormat="1" applyFont="1" applyFill="1" applyBorder="1" applyAlignment="1">
      <alignment horizontal="center" vertical="center"/>
    </xf>
    <xf numFmtId="1" fontId="6" fillId="0" borderId="35" xfId="0" applyNumberFormat="1" applyFont="1" applyFill="1" applyBorder="1" applyAlignment="1">
      <alignment horizontal="center" vertical="center"/>
    </xf>
    <xf numFmtId="49" fontId="10" fillId="0" borderId="0" xfId="0" applyNumberFormat="1" applyFont="1" applyFill="1" applyBorder="1" applyAlignment="1">
      <alignment horizontal="center" vertical="center"/>
    </xf>
    <xf numFmtId="2" fontId="11" fillId="0" borderId="0" xfId="0" applyNumberFormat="1" applyFont="1" applyFill="1" applyBorder="1" applyAlignment="1">
      <alignment horizontal="center" vertical="center"/>
    </xf>
    <xf numFmtId="1" fontId="6" fillId="33" borderId="17" xfId="0" applyNumberFormat="1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13" fillId="0" borderId="19" xfId="0" applyFont="1" applyFill="1" applyBorder="1" applyAlignment="1">
      <alignment horizontal="center" vertical="center"/>
    </xf>
    <xf numFmtId="0" fontId="13" fillId="0" borderId="27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2" fontId="3" fillId="0" borderId="0" xfId="0" applyNumberFormat="1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2" fontId="22" fillId="0" borderId="36" xfId="0" applyNumberFormat="1" applyFont="1" applyFill="1" applyBorder="1" applyAlignment="1">
      <alignment horizontal="center" vertical="center"/>
    </xf>
    <xf numFmtId="2" fontId="8" fillId="0" borderId="12" xfId="0" applyNumberFormat="1" applyFont="1" applyFill="1" applyBorder="1" applyAlignment="1">
      <alignment horizontal="center" vertical="center"/>
    </xf>
    <xf numFmtId="2" fontId="8" fillId="0" borderId="13" xfId="0" applyNumberFormat="1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/>
    </xf>
    <xf numFmtId="0" fontId="13" fillId="0" borderId="37" xfId="0" applyFont="1" applyFill="1" applyBorder="1" applyAlignment="1">
      <alignment horizontal="center" vertical="center"/>
    </xf>
    <xf numFmtId="0" fontId="13" fillId="0" borderId="38" xfId="0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164" fontId="23" fillId="0" borderId="0" xfId="0" applyNumberFormat="1" applyFont="1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center" vertical="center"/>
    </xf>
    <xf numFmtId="164" fontId="5" fillId="0" borderId="0" xfId="0" applyNumberFormat="1" applyFont="1" applyFill="1" applyBorder="1" applyAlignment="1">
      <alignment horizontal="center" vertical="center"/>
    </xf>
    <xf numFmtId="2" fontId="5" fillId="0" borderId="0" xfId="0" applyNumberFormat="1" applyFont="1" applyFill="1" applyBorder="1" applyAlignment="1">
      <alignment horizontal="center" vertical="center"/>
    </xf>
    <xf numFmtId="0" fontId="10" fillId="0" borderId="39" xfId="0" applyFont="1" applyFill="1" applyBorder="1" applyAlignment="1">
      <alignment horizontal="center" vertical="center" wrapText="1"/>
    </xf>
    <xf numFmtId="0" fontId="10" fillId="0" borderId="40" xfId="0" applyNumberFormat="1" applyFont="1" applyFill="1" applyBorder="1" applyAlignment="1">
      <alignment horizontal="center" vertical="center"/>
    </xf>
    <xf numFmtId="0" fontId="12" fillId="0" borderId="40" xfId="0" applyFont="1" applyFill="1" applyBorder="1" applyAlignment="1">
      <alignment horizontal="center" vertical="center"/>
    </xf>
    <xf numFmtId="0" fontId="10" fillId="0" borderId="40" xfId="0" applyFont="1" applyFill="1" applyBorder="1" applyAlignment="1">
      <alignment horizontal="center" vertical="center"/>
    </xf>
    <xf numFmtId="0" fontId="13" fillId="0" borderId="40" xfId="0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center" vertical="center"/>
    </xf>
    <xf numFmtId="2" fontId="8" fillId="0" borderId="35" xfId="0" applyNumberFormat="1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49" fontId="10" fillId="0" borderId="12" xfId="0" applyNumberFormat="1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left" vertical="center"/>
    </xf>
    <xf numFmtId="14" fontId="10" fillId="0" borderId="12" xfId="0" applyNumberFormat="1" applyFont="1" applyFill="1" applyBorder="1" applyAlignment="1">
      <alignment horizontal="center" vertical="center"/>
    </xf>
    <xf numFmtId="2" fontId="10" fillId="0" borderId="12" xfId="0" applyNumberFormat="1" applyFont="1" applyFill="1" applyBorder="1" applyAlignment="1">
      <alignment horizontal="center" vertical="center"/>
    </xf>
    <xf numFmtId="164" fontId="11" fillId="0" borderId="36" xfId="0" applyNumberFormat="1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 wrapText="1"/>
    </xf>
    <xf numFmtId="0" fontId="10" fillId="0" borderId="12" xfId="0" applyNumberFormat="1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1" fontId="6" fillId="0" borderId="28" xfId="0" applyNumberFormat="1" applyFont="1" applyFill="1" applyBorder="1" applyAlignment="1">
      <alignment horizontal="center" vertical="center"/>
    </xf>
    <xf numFmtId="164" fontId="11" fillId="0" borderId="18" xfId="0" applyNumberFormat="1" applyFont="1" applyFill="1" applyBorder="1" applyAlignment="1">
      <alignment horizontal="center" vertical="center"/>
    </xf>
    <xf numFmtId="2" fontId="10" fillId="0" borderId="34" xfId="0" applyNumberFormat="1" applyFont="1" applyFill="1" applyBorder="1" applyAlignment="1">
      <alignment horizontal="center" vertical="center"/>
    </xf>
    <xf numFmtId="0" fontId="10" fillId="0" borderId="41" xfId="0" applyFont="1" applyFill="1" applyBorder="1" applyAlignment="1">
      <alignment horizontal="center" vertical="center"/>
    </xf>
    <xf numFmtId="49" fontId="10" fillId="0" borderId="40" xfId="0" applyNumberFormat="1" applyFont="1" applyFill="1" applyBorder="1" applyAlignment="1">
      <alignment horizontal="center" vertical="center"/>
    </xf>
    <xf numFmtId="0" fontId="10" fillId="0" borderId="40" xfId="0" applyFont="1" applyFill="1" applyBorder="1" applyAlignment="1">
      <alignment horizontal="left" vertical="center"/>
    </xf>
    <xf numFmtId="14" fontId="10" fillId="0" borderId="40" xfId="0" applyNumberFormat="1" applyFont="1" applyFill="1" applyBorder="1" applyAlignment="1">
      <alignment horizontal="center" vertical="center"/>
    </xf>
    <xf numFmtId="2" fontId="10" fillId="0" borderId="40" xfId="0" applyNumberFormat="1" applyFont="1" applyFill="1" applyBorder="1" applyAlignment="1">
      <alignment horizontal="center" vertical="center"/>
    </xf>
    <xf numFmtId="164" fontId="11" fillId="0" borderId="34" xfId="0" applyNumberFormat="1" applyFont="1" applyFill="1" applyBorder="1" applyAlignment="1">
      <alignment horizontal="center" vertical="center"/>
    </xf>
    <xf numFmtId="0" fontId="12" fillId="0" borderId="40" xfId="0" applyNumberFormat="1" applyFont="1" applyFill="1" applyBorder="1" applyAlignment="1">
      <alignment horizontal="center" vertical="center"/>
    </xf>
    <xf numFmtId="0" fontId="10" fillId="0" borderId="42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/>
    </xf>
    <xf numFmtId="2" fontId="11" fillId="0" borderId="28" xfId="0" applyNumberFormat="1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 wrapText="1"/>
    </xf>
    <xf numFmtId="0" fontId="10" fillId="0" borderId="40" xfId="0" applyFont="1" applyFill="1" applyBorder="1" applyAlignment="1">
      <alignment horizontal="center" vertical="center" wrapText="1"/>
    </xf>
    <xf numFmtId="0" fontId="12" fillId="0" borderId="40" xfId="0" applyFont="1" applyFill="1" applyBorder="1" applyAlignment="1">
      <alignment horizontal="center" vertical="center" wrapText="1"/>
    </xf>
    <xf numFmtId="164" fontId="11" fillId="0" borderId="35" xfId="0" applyNumberFormat="1" applyFont="1" applyFill="1" applyBorder="1" applyAlignment="1">
      <alignment horizontal="center" vertical="center"/>
    </xf>
    <xf numFmtId="164" fontId="11" fillId="0" borderId="33" xfId="0" applyNumberFormat="1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/>
    </xf>
    <xf numFmtId="0" fontId="6" fillId="0" borderId="40" xfId="0" applyFont="1" applyFill="1" applyBorder="1" applyAlignment="1">
      <alignment horizontal="center" vertical="center"/>
    </xf>
    <xf numFmtId="2" fontId="8" fillId="0" borderId="22" xfId="0" applyNumberFormat="1" applyFont="1" applyFill="1" applyBorder="1" applyAlignment="1">
      <alignment horizontal="center" vertical="center"/>
    </xf>
    <xf numFmtId="2" fontId="8" fillId="0" borderId="23" xfId="0" applyNumberFormat="1" applyFont="1" applyFill="1" applyBorder="1" applyAlignment="1">
      <alignment horizontal="center" vertical="center"/>
    </xf>
    <xf numFmtId="2" fontId="8" fillId="0" borderId="24" xfId="0" applyNumberFormat="1" applyFont="1" applyFill="1" applyBorder="1" applyAlignment="1">
      <alignment horizontal="center" vertical="center"/>
    </xf>
    <xf numFmtId="0" fontId="6" fillId="0" borderId="43" xfId="0" applyFont="1" applyFill="1" applyBorder="1" applyAlignment="1">
      <alignment horizontal="center" vertical="center" wrapText="1"/>
    </xf>
    <xf numFmtId="1" fontId="6" fillId="33" borderId="35" xfId="0" applyNumberFormat="1" applyFont="1" applyFill="1" applyBorder="1" applyAlignment="1">
      <alignment horizontal="center" vertical="center"/>
    </xf>
    <xf numFmtId="2" fontId="8" fillId="0" borderId="40" xfId="0" applyNumberFormat="1" applyFont="1" applyFill="1" applyBorder="1" applyAlignment="1">
      <alignment horizontal="center" vertical="center"/>
    </xf>
    <xf numFmtId="2" fontId="8" fillId="0" borderId="34" xfId="0" applyNumberFormat="1" applyFont="1" applyFill="1" applyBorder="1" applyAlignment="1">
      <alignment horizontal="center" vertical="center"/>
    </xf>
    <xf numFmtId="2" fontId="8" fillId="0" borderId="36" xfId="0" applyNumberFormat="1" applyFont="1" applyFill="1" applyBorder="1" applyAlignment="1">
      <alignment horizontal="center" vertical="center"/>
    </xf>
    <xf numFmtId="0" fontId="13" fillId="0" borderId="13" xfId="0" applyNumberFormat="1" applyFont="1" applyFill="1" applyBorder="1" applyAlignment="1">
      <alignment horizontal="center" vertical="center"/>
    </xf>
    <xf numFmtId="0" fontId="13" fillId="0" borderId="10" xfId="0" applyNumberFormat="1" applyFont="1" applyFill="1" applyBorder="1" applyAlignment="1">
      <alignment horizontal="center" vertical="center"/>
    </xf>
    <xf numFmtId="0" fontId="13" fillId="0" borderId="40" xfId="0" applyNumberFormat="1" applyFont="1" applyFill="1" applyBorder="1" applyAlignment="1">
      <alignment horizontal="center" vertical="center"/>
    </xf>
    <xf numFmtId="0" fontId="13" fillId="0" borderId="19" xfId="0" applyNumberFormat="1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 wrapText="1"/>
    </xf>
    <xf numFmtId="2" fontId="7" fillId="0" borderId="44" xfId="0" applyNumberFormat="1" applyFont="1" applyFill="1" applyBorder="1" applyAlignment="1">
      <alignment horizontal="center" vertical="center"/>
    </xf>
    <xf numFmtId="2" fontId="7" fillId="0" borderId="43" xfId="0" applyNumberFormat="1" applyFont="1" applyFill="1" applyBorder="1" applyAlignment="1">
      <alignment horizontal="center" vertical="center"/>
    </xf>
    <xf numFmtId="2" fontId="7" fillId="0" borderId="45" xfId="0" applyNumberFormat="1" applyFont="1" applyFill="1" applyBorder="1" applyAlignment="1">
      <alignment horizontal="center" vertical="center"/>
    </xf>
    <xf numFmtId="2" fontId="7" fillId="0" borderId="46" xfId="0" applyNumberFormat="1" applyFont="1" applyFill="1" applyBorder="1" applyAlignment="1">
      <alignment horizontal="center" vertical="center"/>
    </xf>
    <xf numFmtId="2" fontId="7" fillId="0" borderId="47" xfId="0" applyNumberFormat="1" applyFont="1" applyFill="1" applyBorder="1" applyAlignment="1">
      <alignment horizontal="center" vertical="center"/>
    </xf>
    <xf numFmtId="0" fontId="3" fillId="0" borderId="48" xfId="0" applyFont="1" applyFill="1" applyBorder="1" applyAlignment="1">
      <alignment horizontal="center" vertical="center"/>
    </xf>
    <xf numFmtId="0" fontId="3" fillId="0" borderId="49" xfId="0" applyFont="1" applyFill="1" applyBorder="1" applyAlignment="1">
      <alignment horizontal="center" vertical="center"/>
    </xf>
    <xf numFmtId="0" fontId="3" fillId="0" borderId="50" xfId="0" applyFont="1" applyFill="1" applyBorder="1" applyAlignment="1">
      <alignment horizontal="center" vertical="center"/>
    </xf>
    <xf numFmtId="1" fontId="15" fillId="0" borderId="35" xfId="0" applyNumberFormat="1" applyFont="1" applyFill="1" applyBorder="1" applyAlignment="1">
      <alignment horizontal="center" vertical="center"/>
    </xf>
    <xf numFmtId="164" fontId="11" fillId="0" borderId="28" xfId="0" applyNumberFormat="1" applyFont="1" applyFill="1" applyBorder="1" applyAlignment="1">
      <alignment horizontal="center" vertical="center"/>
    </xf>
    <xf numFmtId="0" fontId="13" fillId="0" borderId="12" xfId="0" applyNumberFormat="1" applyFont="1" applyFill="1" applyBorder="1" applyAlignment="1">
      <alignment horizontal="center" vertical="center"/>
    </xf>
    <xf numFmtId="0" fontId="3" fillId="0" borderId="51" xfId="0" applyFont="1" applyFill="1" applyBorder="1" applyAlignment="1">
      <alignment horizontal="center" vertical="center"/>
    </xf>
    <xf numFmtId="0" fontId="13" fillId="0" borderId="14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9" xfId="0" applyNumberFormat="1" applyFont="1" applyFill="1" applyBorder="1" applyAlignment="1">
      <alignment horizontal="center" vertical="center"/>
    </xf>
    <xf numFmtId="0" fontId="12" fillId="0" borderId="39" xfId="0" applyFont="1" applyFill="1" applyBorder="1" applyAlignment="1">
      <alignment horizontal="center" vertical="center" wrapText="1"/>
    </xf>
    <xf numFmtId="0" fontId="13" fillId="0" borderId="39" xfId="0" applyFont="1" applyFill="1" applyBorder="1" applyAlignment="1">
      <alignment horizontal="center" vertical="center"/>
    </xf>
    <xf numFmtId="0" fontId="12" fillId="0" borderId="40" xfId="0" applyFont="1" applyFill="1" applyBorder="1" applyAlignment="1">
      <alignment horizontal="center" vertical="center"/>
    </xf>
    <xf numFmtId="0" fontId="13" fillId="0" borderId="52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horizontal="center" vertical="center"/>
    </xf>
    <xf numFmtId="0" fontId="12" fillId="0" borderId="12" xfId="0" applyNumberFormat="1" applyFont="1" applyFill="1" applyBorder="1" applyAlignment="1">
      <alignment horizontal="center" vertical="center"/>
    </xf>
    <xf numFmtId="0" fontId="12" fillId="0" borderId="12" xfId="0" applyNumberFormat="1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 wrapText="1"/>
    </xf>
    <xf numFmtId="164" fontId="20" fillId="0" borderId="18" xfId="0" applyNumberFormat="1" applyFont="1" applyFill="1" applyBorder="1" applyAlignment="1">
      <alignment horizontal="center" vertical="center" wrapText="1"/>
    </xf>
    <xf numFmtId="0" fontId="3" fillId="0" borderId="53" xfId="0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center" vertical="center"/>
    </xf>
    <xf numFmtId="164" fontId="13" fillId="0" borderId="0" xfId="0" applyNumberFormat="1" applyFont="1" applyFill="1" applyBorder="1" applyAlignment="1">
      <alignment horizontal="center" vertical="center"/>
    </xf>
    <xf numFmtId="0" fontId="10" fillId="0" borderId="30" xfId="0" applyFont="1" applyFill="1" applyBorder="1" applyAlignment="1">
      <alignment horizontal="center" vertical="center"/>
    </xf>
    <xf numFmtId="0" fontId="10" fillId="0" borderId="54" xfId="0" applyFont="1" applyFill="1" applyBorder="1" applyAlignment="1">
      <alignment horizontal="center" vertical="center"/>
    </xf>
    <xf numFmtId="0" fontId="10" fillId="0" borderId="43" xfId="0" applyFont="1" applyFill="1" applyBorder="1" applyAlignment="1">
      <alignment horizontal="center" vertical="center"/>
    </xf>
    <xf numFmtId="2" fontId="10" fillId="0" borderId="10" xfId="0" applyNumberFormat="1" applyFont="1" applyFill="1" applyBorder="1" applyAlignment="1">
      <alignment horizontal="center" vertical="center" wrapText="1"/>
    </xf>
    <xf numFmtId="2" fontId="10" fillId="0" borderId="12" xfId="0" applyNumberFormat="1" applyFont="1" applyFill="1" applyBorder="1" applyAlignment="1">
      <alignment horizontal="center" vertical="center" wrapText="1"/>
    </xf>
    <xf numFmtId="164" fontId="11" fillId="0" borderId="23" xfId="0" applyNumberFormat="1" applyFont="1" applyFill="1" applyBorder="1" applyAlignment="1">
      <alignment horizontal="center" vertical="center" wrapText="1"/>
    </xf>
    <xf numFmtId="164" fontId="11" fillId="0" borderId="36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49" fontId="10" fillId="0" borderId="12" xfId="0" applyNumberFormat="1" applyFont="1" applyFill="1" applyBorder="1" applyAlignment="1">
      <alignment horizontal="center" vertical="center" wrapText="1"/>
    </xf>
    <xf numFmtId="0" fontId="6" fillId="0" borderId="55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5" fillId="0" borderId="55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13" fillId="0" borderId="56" xfId="0" applyFont="1" applyFill="1" applyBorder="1" applyAlignment="1">
      <alignment horizontal="center" vertical="center"/>
    </xf>
    <xf numFmtId="164" fontId="8" fillId="0" borderId="23" xfId="0" applyNumberFormat="1" applyFont="1" applyFill="1" applyBorder="1" applyAlignment="1">
      <alignment horizontal="center" vertical="center" wrapText="1"/>
    </xf>
    <xf numFmtId="164" fontId="8" fillId="0" borderId="36" xfId="0" applyNumberFormat="1" applyFont="1" applyFill="1" applyBorder="1" applyAlignment="1">
      <alignment horizontal="center" vertical="center" wrapText="1"/>
    </xf>
    <xf numFmtId="164" fontId="24" fillId="0" borderId="0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164" fontId="15" fillId="0" borderId="57" xfId="0" applyNumberFormat="1" applyFont="1" applyFill="1" applyBorder="1" applyAlignment="1">
      <alignment horizontal="center" vertical="center" wrapText="1"/>
    </xf>
    <xf numFmtId="164" fontId="15" fillId="0" borderId="19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164" fontId="8" fillId="0" borderId="57" xfId="0" applyNumberFormat="1" applyFont="1" applyFill="1" applyBorder="1" applyAlignment="1">
      <alignment horizontal="center" vertical="center" wrapText="1"/>
    </xf>
    <xf numFmtId="164" fontId="8" fillId="0" borderId="19" xfId="0" applyNumberFormat="1" applyFont="1" applyFill="1" applyBorder="1" applyAlignment="1">
      <alignment horizontal="center" vertical="center" wrapText="1"/>
    </xf>
    <xf numFmtId="2" fontId="6" fillId="0" borderId="57" xfId="0" applyNumberFormat="1" applyFont="1" applyFill="1" applyBorder="1" applyAlignment="1">
      <alignment horizontal="center" vertical="center" wrapText="1"/>
    </xf>
    <xf numFmtId="2" fontId="6" fillId="0" borderId="19" xfId="0" applyNumberFormat="1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/>
    </xf>
    <xf numFmtId="0" fontId="6" fillId="0" borderId="54" xfId="0" applyFont="1" applyFill="1" applyBorder="1" applyAlignment="1">
      <alignment horizontal="center" vertical="center"/>
    </xf>
    <xf numFmtId="0" fontId="6" fillId="0" borderId="43" xfId="0" applyFont="1" applyFill="1" applyBorder="1" applyAlignment="1">
      <alignment horizontal="center" vertical="center"/>
    </xf>
    <xf numFmtId="0" fontId="19" fillId="0" borderId="0" xfId="0" applyFont="1" applyAlignment="1">
      <alignment horizontal="center"/>
    </xf>
    <xf numFmtId="0" fontId="18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0"/>
  <sheetViews>
    <sheetView view="pageBreakPreview" zoomScale="75" zoomScaleSheetLayoutView="75" zoomScalePageLayoutView="0" workbookViewId="0" topLeftCell="G7">
      <selection activeCell="G11" sqref="G11:G12"/>
    </sheetView>
  </sheetViews>
  <sheetFormatPr defaultColWidth="9.00390625" defaultRowHeight="12.75"/>
  <cols>
    <col min="1" max="1" width="5.375" style="13" customWidth="1"/>
    <col min="2" max="2" width="5.125" style="34" customWidth="1"/>
    <col min="3" max="3" width="7.25390625" style="13" customWidth="1"/>
    <col min="4" max="4" width="10.25390625" style="13" customWidth="1"/>
    <col min="5" max="5" width="30.125" style="13" bestFit="1" customWidth="1"/>
    <col min="6" max="6" width="14.25390625" style="13" customWidth="1"/>
    <col min="7" max="7" width="7.125" style="109" customWidth="1"/>
    <col min="8" max="8" width="12.375" style="13" customWidth="1"/>
    <col min="9" max="9" width="10.875" style="79" customWidth="1"/>
    <col min="10" max="10" width="10.25390625" style="9" customWidth="1"/>
    <col min="11" max="11" width="8.25390625" style="79" customWidth="1"/>
    <col min="12" max="12" width="11.75390625" style="9" customWidth="1"/>
    <col min="13" max="16" width="8.625" style="13" customWidth="1"/>
    <col min="17" max="17" width="10.00390625" style="4" customWidth="1"/>
    <col min="18" max="18" width="8.875" style="4" customWidth="1"/>
    <col min="19" max="19" width="10.125" style="110" customWidth="1"/>
    <col min="20" max="20" width="7.375" style="34" customWidth="1"/>
  </cols>
  <sheetData>
    <row r="1" spans="1:20" ht="18">
      <c r="A1" s="211" t="s">
        <v>68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1"/>
      <c r="P1" s="211"/>
      <c r="Q1" s="211"/>
      <c r="R1" s="211"/>
      <c r="S1" s="211"/>
      <c r="T1" s="211"/>
    </row>
    <row r="2" spans="1:20" ht="18">
      <c r="A2" s="211" t="s">
        <v>23</v>
      </c>
      <c r="B2" s="211"/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1"/>
      <c r="O2" s="211"/>
      <c r="P2" s="211"/>
      <c r="Q2" s="211"/>
      <c r="R2" s="211"/>
      <c r="S2" s="211"/>
      <c r="T2" s="211"/>
    </row>
    <row r="3" spans="1:20" ht="18">
      <c r="A3" s="211" t="s">
        <v>54</v>
      </c>
      <c r="B3" s="211"/>
      <c r="C3" s="211"/>
      <c r="D3" s="211"/>
      <c r="E3" s="211"/>
      <c r="F3" s="211"/>
      <c r="G3" s="211"/>
      <c r="H3" s="211"/>
      <c r="I3" s="211"/>
      <c r="J3" s="211"/>
      <c r="K3" s="211"/>
      <c r="L3" s="211"/>
      <c r="M3" s="211"/>
      <c r="N3" s="211"/>
      <c r="O3" s="211"/>
      <c r="P3" s="211"/>
      <c r="Q3" s="211"/>
      <c r="R3" s="211"/>
      <c r="S3" s="211"/>
      <c r="T3" s="211"/>
    </row>
    <row r="4" spans="1:20" ht="5.25" customHeight="1">
      <c r="A4" s="21"/>
      <c r="B4" s="21"/>
      <c r="C4" s="21"/>
      <c r="D4" s="21"/>
      <c r="E4" s="21"/>
      <c r="F4" s="21"/>
      <c r="G4" s="49"/>
      <c r="H4" s="21"/>
      <c r="I4" s="21"/>
      <c r="J4" s="51"/>
      <c r="K4" s="21"/>
      <c r="L4" s="21"/>
      <c r="M4" s="21"/>
      <c r="N4" s="21"/>
      <c r="O4" s="21"/>
      <c r="P4" s="21"/>
      <c r="Q4" s="21"/>
      <c r="R4" s="21"/>
      <c r="S4" s="78"/>
      <c r="T4" s="21"/>
    </row>
    <row r="5" spans="1:20" ht="20.25">
      <c r="A5" s="210" t="s">
        <v>119</v>
      </c>
      <c r="B5" s="210"/>
      <c r="C5" s="210"/>
      <c r="D5" s="210"/>
      <c r="E5" s="210"/>
      <c r="F5" s="210"/>
      <c r="G5" s="210"/>
      <c r="H5" s="210"/>
      <c r="I5" s="210"/>
      <c r="J5" s="210"/>
      <c r="K5" s="210"/>
      <c r="L5" s="210"/>
      <c r="M5" s="210"/>
      <c r="N5" s="210"/>
      <c r="O5" s="210"/>
      <c r="P5" s="210"/>
      <c r="Q5" s="210"/>
      <c r="R5" s="210"/>
      <c r="S5" s="210"/>
      <c r="T5" s="210"/>
    </row>
    <row r="6" spans="1:20" ht="20.25">
      <c r="A6" s="210" t="s">
        <v>33</v>
      </c>
      <c r="B6" s="210"/>
      <c r="C6" s="210"/>
      <c r="D6" s="210"/>
      <c r="E6" s="210"/>
      <c r="F6" s="210"/>
      <c r="G6" s="210"/>
      <c r="H6" s="210"/>
      <c r="I6" s="210"/>
      <c r="J6" s="210"/>
      <c r="K6" s="210"/>
      <c r="L6" s="210"/>
      <c r="M6" s="210"/>
      <c r="N6" s="210"/>
      <c r="O6" s="210"/>
      <c r="P6" s="210"/>
      <c r="Q6" s="210"/>
      <c r="R6" s="210"/>
      <c r="S6" s="210"/>
      <c r="T6" s="210"/>
    </row>
    <row r="7" spans="1:20" ht="20.25">
      <c r="A7" s="210" t="s">
        <v>120</v>
      </c>
      <c r="B7" s="210"/>
      <c r="C7" s="210"/>
      <c r="D7" s="210"/>
      <c r="E7" s="210"/>
      <c r="F7" s="210"/>
      <c r="G7" s="210"/>
      <c r="H7" s="210"/>
      <c r="I7" s="210"/>
      <c r="J7" s="210"/>
      <c r="K7" s="210"/>
      <c r="L7" s="210"/>
      <c r="M7" s="210"/>
      <c r="N7" s="210"/>
      <c r="O7" s="210"/>
      <c r="P7" s="210"/>
      <c r="Q7" s="210"/>
      <c r="R7" s="210"/>
      <c r="S7" s="210"/>
      <c r="T7" s="210"/>
    </row>
    <row r="8" spans="1:20" ht="6.75" customHeight="1">
      <c r="A8" s="211"/>
      <c r="B8" s="211"/>
      <c r="C8" s="211"/>
      <c r="D8" s="211"/>
      <c r="E8" s="211"/>
      <c r="F8" s="211"/>
      <c r="G8" s="211"/>
      <c r="H8" s="211"/>
      <c r="I8" s="211"/>
      <c r="J8" s="211"/>
      <c r="K8" s="211"/>
      <c r="L8" s="211"/>
      <c r="M8" s="211"/>
      <c r="N8" s="211"/>
      <c r="O8" s="116"/>
      <c r="P8" s="116"/>
      <c r="Q8" s="116"/>
      <c r="R8" s="116"/>
      <c r="S8" s="78"/>
      <c r="T8" s="119"/>
    </row>
    <row r="9" spans="1:20" ht="18">
      <c r="A9" s="211" t="s">
        <v>106</v>
      </c>
      <c r="B9" s="211"/>
      <c r="C9" s="211"/>
      <c r="D9" s="211"/>
      <c r="E9" s="211"/>
      <c r="F9" s="211"/>
      <c r="G9" s="211"/>
      <c r="H9" s="211"/>
      <c r="I9" s="211"/>
      <c r="J9" s="211"/>
      <c r="K9" s="211"/>
      <c r="L9" s="211"/>
      <c r="M9" s="211"/>
      <c r="N9" s="211"/>
      <c r="O9" s="211"/>
      <c r="P9" s="211"/>
      <c r="Q9" s="211"/>
      <c r="R9" s="211"/>
      <c r="S9" s="211"/>
      <c r="T9" s="211"/>
    </row>
    <row r="10" spans="1:20" s="117" customFormat="1" ht="7.5" customHeight="1" thickBot="1">
      <c r="A10" s="13"/>
      <c r="B10" s="35"/>
      <c r="C10" s="13"/>
      <c r="D10" s="13"/>
      <c r="E10" s="81"/>
      <c r="F10" s="14"/>
      <c r="G10" s="7"/>
      <c r="H10" s="15"/>
      <c r="I10" s="7"/>
      <c r="J10" s="15"/>
      <c r="K10" s="7"/>
      <c r="L10" s="7"/>
      <c r="M10" s="13"/>
      <c r="N10" s="7"/>
      <c r="O10" s="13"/>
      <c r="P10" s="13"/>
      <c r="Q10" s="13"/>
      <c r="R10" s="13"/>
      <c r="S10" s="79"/>
      <c r="T10" s="35"/>
    </row>
    <row r="11" spans="1:20" s="117" customFormat="1" ht="15">
      <c r="A11" s="221" t="s">
        <v>52</v>
      </c>
      <c r="B11" s="223" t="s">
        <v>121</v>
      </c>
      <c r="C11" s="219" t="s">
        <v>1</v>
      </c>
      <c r="D11" s="219" t="s">
        <v>31</v>
      </c>
      <c r="E11" s="219" t="s">
        <v>2</v>
      </c>
      <c r="F11" s="219" t="s">
        <v>9</v>
      </c>
      <c r="G11" s="225" t="s">
        <v>40</v>
      </c>
      <c r="H11" s="219" t="s">
        <v>12</v>
      </c>
      <c r="I11" s="215" t="s">
        <v>13</v>
      </c>
      <c r="J11" s="217" t="s">
        <v>14</v>
      </c>
      <c r="K11" s="217" t="s">
        <v>41</v>
      </c>
      <c r="L11" s="217" t="s">
        <v>101</v>
      </c>
      <c r="M11" s="212" t="s">
        <v>3</v>
      </c>
      <c r="N11" s="213"/>
      <c r="O11" s="213"/>
      <c r="P11" s="213"/>
      <c r="Q11" s="213"/>
      <c r="R11" s="213"/>
      <c r="S11" s="214"/>
      <c r="T11" s="207" t="s">
        <v>6</v>
      </c>
    </row>
    <row r="12" spans="1:20" ht="45.75" thickBot="1">
      <c r="A12" s="222"/>
      <c r="B12" s="224"/>
      <c r="C12" s="220"/>
      <c r="D12" s="220"/>
      <c r="E12" s="220"/>
      <c r="F12" s="220"/>
      <c r="G12" s="226"/>
      <c r="H12" s="220"/>
      <c r="I12" s="216"/>
      <c r="J12" s="218"/>
      <c r="K12" s="218"/>
      <c r="L12" s="218"/>
      <c r="M12" s="160">
        <v>1</v>
      </c>
      <c r="N12" s="138">
        <v>2</v>
      </c>
      <c r="O12" s="138">
        <v>3</v>
      </c>
      <c r="P12" s="138">
        <v>4</v>
      </c>
      <c r="Q12" s="138" t="s">
        <v>5</v>
      </c>
      <c r="R12" s="159" t="s">
        <v>81</v>
      </c>
      <c r="S12" s="161" t="s">
        <v>83</v>
      </c>
      <c r="T12" s="208" t="s">
        <v>65</v>
      </c>
    </row>
    <row r="13" spans="1:20" ht="20.25" customHeight="1">
      <c r="A13" s="211" t="s">
        <v>55</v>
      </c>
      <c r="B13" s="211"/>
      <c r="C13" s="211"/>
      <c r="D13" s="211"/>
      <c r="E13" s="211"/>
      <c r="F13" s="211"/>
      <c r="G13" s="211"/>
      <c r="H13" s="211"/>
      <c r="I13" s="211"/>
      <c r="J13" s="211"/>
      <c r="K13" s="211"/>
      <c r="L13" s="211"/>
      <c r="M13" s="211"/>
      <c r="N13" s="211"/>
      <c r="O13" s="211"/>
      <c r="P13" s="211"/>
      <c r="Q13" s="211"/>
      <c r="R13" s="211"/>
      <c r="S13" s="211"/>
      <c r="T13" s="211"/>
    </row>
    <row r="14" spans="1:20" ht="20.25" customHeight="1" thickBot="1">
      <c r="A14" s="211" t="s">
        <v>53</v>
      </c>
      <c r="B14" s="211"/>
      <c r="C14" s="211"/>
      <c r="D14" s="211"/>
      <c r="E14" s="211"/>
      <c r="F14" s="211"/>
      <c r="G14" s="211"/>
      <c r="H14" s="211"/>
      <c r="I14" s="211"/>
      <c r="J14" s="211"/>
      <c r="K14" s="211"/>
      <c r="L14" s="211"/>
      <c r="M14" s="211"/>
      <c r="N14" s="211"/>
      <c r="O14" s="211"/>
      <c r="P14" s="211"/>
      <c r="Q14" s="211"/>
      <c r="R14" s="211"/>
      <c r="S14" s="211"/>
      <c r="T14" s="211"/>
    </row>
    <row r="15" spans="1:20" ht="20.25" customHeight="1" thickBot="1">
      <c r="A15" s="89">
        <v>1</v>
      </c>
      <c r="B15" s="12">
        <v>5</v>
      </c>
      <c r="C15" s="12">
        <v>56</v>
      </c>
      <c r="D15" s="47" t="s">
        <v>76</v>
      </c>
      <c r="E15" s="90" t="s">
        <v>97</v>
      </c>
      <c r="F15" s="16">
        <v>34106</v>
      </c>
      <c r="G15" s="47" t="s">
        <v>43</v>
      </c>
      <c r="H15" s="12" t="s">
        <v>25</v>
      </c>
      <c r="I15" s="91">
        <v>54.4</v>
      </c>
      <c r="J15" s="54">
        <v>0.9035</v>
      </c>
      <c r="K15" s="91">
        <v>1.04</v>
      </c>
      <c r="L15" s="31">
        <f>(J15*K15)</f>
        <v>0.93964</v>
      </c>
      <c r="M15" s="17">
        <v>55</v>
      </c>
      <c r="N15" s="10">
        <v>60</v>
      </c>
      <c r="O15" s="10">
        <v>65</v>
      </c>
      <c r="P15" s="12"/>
      <c r="Q15" s="113">
        <v>65</v>
      </c>
      <c r="R15" s="76" t="s">
        <v>88</v>
      </c>
      <c r="S15" s="92">
        <f>Q15*L15</f>
        <v>61.0766</v>
      </c>
      <c r="T15" s="93">
        <v>5</v>
      </c>
    </row>
    <row r="16" spans="1:20" ht="20.25" customHeight="1">
      <c r="A16" s="89">
        <v>2</v>
      </c>
      <c r="B16" s="12">
        <v>7</v>
      </c>
      <c r="C16" s="12">
        <v>60</v>
      </c>
      <c r="D16" s="47" t="s">
        <v>77</v>
      </c>
      <c r="E16" s="90" t="s">
        <v>16</v>
      </c>
      <c r="F16" s="16">
        <v>34481</v>
      </c>
      <c r="G16" s="47" t="s">
        <v>46</v>
      </c>
      <c r="H16" s="12" t="s">
        <v>25</v>
      </c>
      <c r="I16" s="91">
        <v>57</v>
      </c>
      <c r="J16" s="54">
        <v>0.858</v>
      </c>
      <c r="K16" s="91">
        <v>1.06</v>
      </c>
      <c r="L16" s="31">
        <f aca="true" t="shared" si="0" ref="L16:L27">(J16*K16)</f>
        <v>0.9094800000000001</v>
      </c>
      <c r="M16" s="17">
        <v>60</v>
      </c>
      <c r="N16" s="11">
        <v>65</v>
      </c>
      <c r="O16" s="10">
        <v>65</v>
      </c>
      <c r="P16" s="12"/>
      <c r="Q16" s="113">
        <v>65</v>
      </c>
      <c r="R16" s="76" t="s">
        <v>88</v>
      </c>
      <c r="S16" s="92">
        <f aca="true" t="shared" si="1" ref="S16:S25">Q16*L16</f>
        <v>59.116200000000006</v>
      </c>
      <c r="T16" s="93">
        <v>7</v>
      </c>
    </row>
    <row r="17" spans="1:20" ht="20.25" customHeight="1" thickBot="1">
      <c r="A17" s="94">
        <v>3</v>
      </c>
      <c r="B17" s="39">
        <v>11</v>
      </c>
      <c r="C17" s="39">
        <v>60</v>
      </c>
      <c r="D17" s="44" t="s">
        <v>105</v>
      </c>
      <c r="E17" s="95" t="s">
        <v>35</v>
      </c>
      <c r="F17" s="40">
        <v>29327</v>
      </c>
      <c r="G17" s="44" t="s">
        <v>45</v>
      </c>
      <c r="H17" s="39" t="s">
        <v>26</v>
      </c>
      <c r="I17" s="96">
        <v>57.5</v>
      </c>
      <c r="J17" s="55">
        <v>0.85</v>
      </c>
      <c r="K17" s="96">
        <v>1</v>
      </c>
      <c r="L17" s="149">
        <f t="shared" si="0"/>
        <v>0.85</v>
      </c>
      <c r="M17" s="41">
        <v>57.5</v>
      </c>
      <c r="N17" s="43">
        <v>62.5</v>
      </c>
      <c r="O17" s="71">
        <v>65</v>
      </c>
      <c r="P17" s="39"/>
      <c r="Q17" s="114">
        <v>62.5</v>
      </c>
      <c r="R17" s="98" t="s">
        <v>88</v>
      </c>
      <c r="S17" s="99">
        <f t="shared" si="1"/>
        <v>53.125</v>
      </c>
      <c r="T17" s="100">
        <v>11</v>
      </c>
    </row>
    <row r="18" spans="1:20" ht="20.25" customHeight="1">
      <c r="A18" s="151">
        <v>4</v>
      </c>
      <c r="B18" s="134">
        <v>13</v>
      </c>
      <c r="C18" s="134">
        <v>67.5</v>
      </c>
      <c r="D18" s="152" t="s">
        <v>77</v>
      </c>
      <c r="E18" s="153" t="s">
        <v>96</v>
      </c>
      <c r="F18" s="154">
        <v>34262</v>
      </c>
      <c r="G18" s="152" t="s">
        <v>43</v>
      </c>
      <c r="H18" s="134" t="s">
        <v>25</v>
      </c>
      <c r="I18" s="155">
        <v>65.3</v>
      </c>
      <c r="J18" s="156">
        <v>0.7481</v>
      </c>
      <c r="K18" s="155">
        <v>1.04</v>
      </c>
      <c r="L18" s="165">
        <f t="shared" si="0"/>
        <v>0.778024</v>
      </c>
      <c r="M18" s="131">
        <v>50</v>
      </c>
      <c r="N18" s="163">
        <v>52.5</v>
      </c>
      <c r="O18" s="163">
        <v>55</v>
      </c>
      <c r="P18" s="133"/>
      <c r="Q18" s="135">
        <v>55</v>
      </c>
      <c r="R18" s="136" t="s">
        <v>51</v>
      </c>
      <c r="S18" s="137">
        <f t="shared" si="1"/>
        <v>42.791320000000006</v>
      </c>
      <c r="T18" s="108">
        <v>13</v>
      </c>
    </row>
    <row r="19" spans="1:20" ht="20.25" customHeight="1">
      <c r="A19" s="151">
        <v>5</v>
      </c>
      <c r="B19" s="134">
        <v>1</v>
      </c>
      <c r="C19" s="134">
        <v>67.5</v>
      </c>
      <c r="D19" s="152" t="s">
        <v>76</v>
      </c>
      <c r="E19" s="153" t="s">
        <v>36</v>
      </c>
      <c r="F19" s="154">
        <v>32638</v>
      </c>
      <c r="G19" s="152" t="s">
        <v>48</v>
      </c>
      <c r="H19" s="63" t="s">
        <v>30</v>
      </c>
      <c r="I19" s="103">
        <v>66.1</v>
      </c>
      <c r="J19" s="62">
        <v>0.7398</v>
      </c>
      <c r="K19" s="103">
        <v>1</v>
      </c>
      <c r="L19" s="166">
        <f>(J19*K19)</f>
        <v>0.7398</v>
      </c>
      <c r="M19" s="131">
        <v>95</v>
      </c>
      <c r="N19" s="163">
        <v>97.5</v>
      </c>
      <c r="O19" s="163">
        <v>100</v>
      </c>
      <c r="P19" s="133"/>
      <c r="Q19" s="135">
        <v>100</v>
      </c>
      <c r="R19" s="136" t="s">
        <v>8</v>
      </c>
      <c r="S19" s="137">
        <f t="shared" si="1"/>
        <v>73.98</v>
      </c>
      <c r="T19" s="108">
        <v>1</v>
      </c>
    </row>
    <row r="20" spans="1:20" ht="20.25" customHeight="1">
      <c r="A20" s="101">
        <v>6</v>
      </c>
      <c r="B20" s="63">
        <v>6</v>
      </c>
      <c r="C20" s="63">
        <v>67.5</v>
      </c>
      <c r="D20" s="64" t="s">
        <v>76</v>
      </c>
      <c r="E20" s="102" t="s">
        <v>69</v>
      </c>
      <c r="F20" s="65">
        <v>30547</v>
      </c>
      <c r="G20" s="64" t="s">
        <v>70</v>
      </c>
      <c r="H20" s="63" t="s">
        <v>26</v>
      </c>
      <c r="I20" s="103">
        <v>64.6</v>
      </c>
      <c r="J20" s="62">
        <v>0.7557</v>
      </c>
      <c r="K20" s="103">
        <v>1</v>
      </c>
      <c r="L20" s="166">
        <f>(J20*K20)</f>
        <v>0.7557</v>
      </c>
      <c r="M20" s="61">
        <v>75</v>
      </c>
      <c r="N20" s="69">
        <v>77.5</v>
      </c>
      <c r="O20" s="69">
        <v>80</v>
      </c>
      <c r="P20" s="63"/>
      <c r="Q20" s="115">
        <v>80</v>
      </c>
      <c r="R20" s="104" t="s">
        <v>85</v>
      </c>
      <c r="S20" s="105">
        <f>Q20*L20</f>
        <v>60.456</v>
      </c>
      <c r="T20" s="106">
        <v>6</v>
      </c>
    </row>
    <row r="21" spans="1:20" ht="20.25" customHeight="1" thickBot="1">
      <c r="A21" s="94">
        <v>7</v>
      </c>
      <c r="B21" s="39">
        <v>10</v>
      </c>
      <c r="C21" s="39">
        <v>67.5</v>
      </c>
      <c r="D21" s="44" t="s">
        <v>77</v>
      </c>
      <c r="E21" s="95" t="s">
        <v>98</v>
      </c>
      <c r="F21" s="40">
        <v>28894</v>
      </c>
      <c r="G21" s="44" t="s">
        <v>99</v>
      </c>
      <c r="H21" s="39" t="s">
        <v>26</v>
      </c>
      <c r="I21" s="96">
        <v>67.5</v>
      </c>
      <c r="J21" s="55">
        <v>0.7258</v>
      </c>
      <c r="K21" s="96">
        <v>1</v>
      </c>
      <c r="L21" s="149">
        <f>(J21*K21)</f>
        <v>0.7258</v>
      </c>
      <c r="M21" s="60">
        <v>77.5</v>
      </c>
      <c r="N21" s="43">
        <v>77.5</v>
      </c>
      <c r="O21" s="71">
        <v>80</v>
      </c>
      <c r="P21" s="39"/>
      <c r="Q21" s="114">
        <v>77.5</v>
      </c>
      <c r="R21" s="98" t="s">
        <v>85</v>
      </c>
      <c r="S21" s="99">
        <f>Q21*L21</f>
        <v>56.2495</v>
      </c>
      <c r="T21" s="100">
        <v>10</v>
      </c>
    </row>
    <row r="22" spans="1:20" ht="20.25" customHeight="1">
      <c r="A22" s="89">
        <v>8</v>
      </c>
      <c r="B22" s="12">
        <v>2</v>
      </c>
      <c r="C22" s="12">
        <v>75</v>
      </c>
      <c r="D22" s="47" t="s">
        <v>105</v>
      </c>
      <c r="E22" s="90" t="s">
        <v>18</v>
      </c>
      <c r="F22" s="16">
        <v>34576</v>
      </c>
      <c r="G22" s="47" t="s">
        <v>46</v>
      </c>
      <c r="H22" s="12" t="s">
        <v>25</v>
      </c>
      <c r="I22" s="91">
        <v>71</v>
      </c>
      <c r="J22" s="54">
        <v>0.6947</v>
      </c>
      <c r="K22" s="91">
        <v>1.06</v>
      </c>
      <c r="L22" s="31">
        <f>(J22*K22)</f>
        <v>0.736382</v>
      </c>
      <c r="M22" s="17">
        <v>85</v>
      </c>
      <c r="N22" s="10">
        <v>92.5</v>
      </c>
      <c r="O22" s="10">
        <v>97.5</v>
      </c>
      <c r="P22" s="12"/>
      <c r="Q22" s="113">
        <v>97.5</v>
      </c>
      <c r="R22" s="76" t="s">
        <v>87</v>
      </c>
      <c r="S22" s="92">
        <f>Q22*L22</f>
        <v>71.797245</v>
      </c>
      <c r="T22" s="93">
        <v>2</v>
      </c>
    </row>
    <row r="23" spans="1:20" ht="20.25" customHeight="1">
      <c r="A23" s="151">
        <v>9</v>
      </c>
      <c r="B23" s="107">
        <v>4</v>
      </c>
      <c r="C23" s="134">
        <v>75</v>
      </c>
      <c r="D23" s="152" t="s">
        <v>76</v>
      </c>
      <c r="E23" s="153" t="s">
        <v>37</v>
      </c>
      <c r="F23" s="154">
        <v>31911</v>
      </c>
      <c r="G23" s="152" t="s">
        <v>44</v>
      </c>
      <c r="H23" s="134" t="s">
        <v>26</v>
      </c>
      <c r="I23" s="155">
        <v>75</v>
      </c>
      <c r="J23" s="156">
        <v>0.6645</v>
      </c>
      <c r="K23" s="150">
        <v>1</v>
      </c>
      <c r="L23" s="166">
        <f t="shared" si="0"/>
        <v>0.6645</v>
      </c>
      <c r="M23" s="131">
        <v>97.5</v>
      </c>
      <c r="N23" s="163">
        <v>100</v>
      </c>
      <c r="O23" s="133">
        <v>105</v>
      </c>
      <c r="P23" s="133"/>
      <c r="Q23" s="135">
        <v>100</v>
      </c>
      <c r="R23" s="136" t="s">
        <v>87</v>
      </c>
      <c r="S23" s="137">
        <f>Q23*L23</f>
        <v>66.45</v>
      </c>
      <c r="T23" s="192">
        <v>4</v>
      </c>
    </row>
    <row r="24" spans="1:20" ht="20.25" customHeight="1" thickBot="1">
      <c r="A24" s="101">
        <v>6</v>
      </c>
      <c r="B24" s="63">
        <v>8</v>
      </c>
      <c r="C24" s="63">
        <v>75</v>
      </c>
      <c r="D24" s="64" t="s">
        <v>76</v>
      </c>
      <c r="E24" s="102" t="s">
        <v>29</v>
      </c>
      <c r="F24" s="65">
        <v>32919</v>
      </c>
      <c r="G24" s="64" t="s">
        <v>47</v>
      </c>
      <c r="H24" s="63" t="s">
        <v>30</v>
      </c>
      <c r="I24" s="103">
        <v>74.1</v>
      </c>
      <c r="J24" s="62">
        <v>0.6708</v>
      </c>
      <c r="K24" s="103">
        <v>1.01</v>
      </c>
      <c r="L24" s="166">
        <f>(J24*K24)</f>
        <v>0.677508</v>
      </c>
      <c r="M24" s="61">
        <v>75</v>
      </c>
      <c r="N24" s="69">
        <v>85</v>
      </c>
      <c r="O24" s="70">
        <v>90</v>
      </c>
      <c r="P24" s="63"/>
      <c r="Q24" s="115">
        <v>85</v>
      </c>
      <c r="R24" s="104" t="s">
        <v>85</v>
      </c>
      <c r="S24" s="105">
        <f>Q24*L24</f>
        <v>57.58818</v>
      </c>
      <c r="T24" s="106">
        <v>8</v>
      </c>
    </row>
    <row r="25" spans="1:20" ht="20.25" customHeight="1" thickBot="1">
      <c r="A25" s="89">
        <v>10</v>
      </c>
      <c r="B25" s="12">
        <v>14</v>
      </c>
      <c r="C25" s="12">
        <v>82.5</v>
      </c>
      <c r="D25" s="47" t="s">
        <v>77</v>
      </c>
      <c r="E25" s="90" t="s">
        <v>100</v>
      </c>
      <c r="F25" s="16">
        <v>34565</v>
      </c>
      <c r="G25" s="47" t="s">
        <v>46</v>
      </c>
      <c r="H25" s="12" t="s">
        <v>25</v>
      </c>
      <c r="I25" s="91">
        <v>77.3</v>
      </c>
      <c r="J25" s="54">
        <v>0.6492</v>
      </c>
      <c r="K25" s="91">
        <v>1.06</v>
      </c>
      <c r="L25" s="31">
        <f t="shared" si="0"/>
        <v>0.688152</v>
      </c>
      <c r="M25" s="17">
        <v>57.5</v>
      </c>
      <c r="N25" s="11">
        <v>60</v>
      </c>
      <c r="O25" s="11">
        <v>60</v>
      </c>
      <c r="P25" s="37"/>
      <c r="Q25" s="113">
        <v>57.5</v>
      </c>
      <c r="R25" s="76" t="s">
        <v>51</v>
      </c>
      <c r="S25" s="92">
        <f t="shared" si="1"/>
        <v>39.56874</v>
      </c>
      <c r="T25" s="93">
        <v>14</v>
      </c>
    </row>
    <row r="26" spans="1:20" ht="20.25" customHeight="1" thickBot="1">
      <c r="A26" s="82">
        <v>11</v>
      </c>
      <c r="B26" s="23">
        <v>12</v>
      </c>
      <c r="C26" s="23">
        <v>90</v>
      </c>
      <c r="D26" s="38" t="s">
        <v>77</v>
      </c>
      <c r="E26" s="83" t="s">
        <v>94</v>
      </c>
      <c r="F26" s="22">
        <v>31506</v>
      </c>
      <c r="G26" s="38" t="s">
        <v>42</v>
      </c>
      <c r="H26" s="23" t="s">
        <v>26</v>
      </c>
      <c r="I26" s="84">
        <v>87.7</v>
      </c>
      <c r="J26" s="53">
        <v>0.5947</v>
      </c>
      <c r="K26" s="84">
        <v>1</v>
      </c>
      <c r="L26" s="30">
        <f>(J26*K26)</f>
        <v>0.5947</v>
      </c>
      <c r="M26" s="29">
        <v>80</v>
      </c>
      <c r="N26" s="24">
        <v>82.5</v>
      </c>
      <c r="O26" s="25">
        <v>95</v>
      </c>
      <c r="P26" s="36"/>
      <c r="Q26" s="112">
        <v>82.5</v>
      </c>
      <c r="R26" s="86" t="s">
        <v>51</v>
      </c>
      <c r="S26" s="87">
        <f>Q26*L26</f>
        <v>49.06275</v>
      </c>
      <c r="T26" s="88">
        <v>12</v>
      </c>
    </row>
    <row r="27" spans="1:20" ht="20.25" customHeight="1" thickBot="1">
      <c r="A27" s="89">
        <v>12</v>
      </c>
      <c r="B27" s="12">
        <v>9</v>
      </c>
      <c r="C27" s="12">
        <v>100</v>
      </c>
      <c r="D27" s="47" t="s">
        <v>77</v>
      </c>
      <c r="E27" s="90" t="s">
        <v>39</v>
      </c>
      <c r="F27" s="16">
        <v>33051</v>
      </c>
      <c r="G27" s="47" t="s">
        <v>47</v>
      </c>
      <c r="H27" s="12" t="s">
        <v>30</v>
      </c>
      <c r="I27" s="91">
        <v>95.9</v>
      </c>
      <c r="J27" s="54">
        <v>0.5651</v>
      </c>
      <c r="K27" s="91">
        <v>1.01</v>
      </c>
      <c r="L27" s="31">
        <f t="shared" si="0"/>
        <v>0.570751</v>
      </c>
      <c r="M27" s="197">
        <v>95</v>
      </c>
      <c r="N27" s="10">
        <v>97.5</v>
      </c>
      <c r="O27" s="10">
        <v>100</v>
      </c>
      <c r="P27" s="37"/>
      <c r="Q27" s="113">
        <v>100</v>
      </c>
      <c r="R27" s="76" t="s">
        <v>85</v>
      </c>
      <c r="S27" s="92">
        <f>Q27*L27</f>
        <v>57.0751</v>
      </c>
      <c r="T27" s="93">
        <v>9</v>
      </c>
    </row>
    <row r="28" spans="1:20" ht="30" customHeight="1" thickBot="1">
      <c r="A28" s="82">
        <v>13</v>
      </c>
      <c r="B28" s="23">
        <v>3</v>
      </c>
      <c r="C28" s="23">
        <v>110</v>
      </c>
      <c r="D28" s="38" t="s">
        <v>76</v>
      </c>
      <c r="E28" s="83" t="s">
        <v>95</v>
      </c>
      <c r="F28" s="22">
        <v>32728</v>
      </c>
      <c r="G28" s="38" t="s">
        <v>48</v>
      </c>
      <c r="H28" s="23" t="s">
        <v>30</v>
      </c>
      <c r="I28" s="84">
        <v>103.9</v>
      </c>
      <c r="J28" s="53">
        <v>0.5457</v>
      </c>
      <c r="K28" s="84">
        <v>1</v>
      </c>
      <c r="L28" s="30">
        <f>(J28*K28)</f>
        <v>0.5457</v>
      </c>
      <c r="M28" s="29">
        <v>115</v>
      </c>
      <c r="N28" s="24">
        <v>120</v>
      </c>
      <c r="O28" s="24">
        <v>125</v>
      </c>
      <c r="P28" s="36">
        <v>127.5</v>
      </c>
      <c r="Q28" s="112">
        <v>125</v>
      </c>
      <c r="R28" s="86" t="s">
        <v>8</v>
      </c>
      <c r="S28" s="87">
        <f>Q28*L28</f>
        <v>68.21249999999999</v>
      </c>
      <c r="T28" s="88">
        <v>3</v>
      </c>
    </row>
    <row r="29" spans="1:20" ht="30" customHeight="1">
      <c r="A29" s="211" t="s">
        <v>32</v>
      </c>
      <c r="B29" s="211"/>
      <c r="C29" s="211"/>
      <c r="D29" s="211"/>
      <c r="E29" s="211"/>
      <c r="F29" s="211"/>
      <c r="G29" s="211"/>
      <c r="H29" s="211"/>
      <c r="I29" s="211"/>
      <c r="J29" s="211"/>
      <c r="K29" s="211"/>
      <c r="L29" s="211"/>
      <c r="M29" s="211"/>
      <c r="N29" s="211"/>
      <c r="O29" s="211"/>
      <c r="P29" s="211"/>
      <c r="Q29" s="211"/>
      <c r="R29" s="211"/>
      <c r="S29" s="211"/>
      <c r="T29" s="211"/>
    </row>
    <row r="30" spans="1:20" ht="18">
      <c r="A30" s="211" t="s">
        <v>67</v>
      </c>
      <c r="B30" s="211"/>
      <c r="C30" s="211"/>
      <c r="D30" s="211"/>
      <c r="E30" s="211"/>
      <c r="F30" s="211"/>
      <c r="G30" s="211"/>
      <c r="H30" s="211"/>
      <c r="I30" s="211"/>
      <c r="J30" s="211"/>
      <c r="K30" s="211"/>
      <c r="L30" s="211"/>
      <c r="M30" s="211"/>
      <c r="N30" s="211"/>
      <c r="O30" s="211"/>
      <c r="P30" s="211"/>
      <c r="Q30" s="211"/>
      <c r="R30" s="211"/>
      <c r="S30" s="211"/>
      <c r="T30" s="211"/>
    </row>
  </sheetData>
  <sheetProtection/>
  <mergeCells count="25">
    <mergeCell ref="K11:K12"/>
    <mergeCell ref="G11:G12"/>
    <mergeCell ref="F11:F12"/>
    <mergeCell ref="H11:H12"/>
    <mergeCell ref="L11:L12"/>
    <mergeCell ref="A29:T29"/>
    <mergeCell ref="A1:T1"/>
    <mergeCell ref="A2:T2"/>
    <mergeCell ref="A3:T3"/>
    <mergeCell ref="A5:T5"/>
    <mergeCell ref="A6:T6"/>
    <mergeCell ref="A8:N8"/>
    <mergeCell ref="A9:T9"/>
    <mergeCell ref="A11:A12"/>
    <mergeCell ref="B11:B12"/>
    <mergeCell ref="A7:T7"/>
    <mergeCell ref="A30:T30"/>
    <mergeCell ref="M11:S11"/>
    <mergeCell ref="A13:T13"/>
    <mergeCell ref="A14:T14"/>
    <mergeCell ref="I11:I12"/>
    <mergeCell ref="J11:J12"/>
    <mergeCell ref="C11:C12"/>
    <mergeCell ref="D11:D12"/>
    <mergeCell ref="E11:E12"/>
  </mergeCells>
  <printOptions/>
  <pageMargins left="0.4" right="0.24" top="0.45" bottom="0.41" header="0.37" footer="0.32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28"/>
  <sheetViews>
    <sheetView tabSelected="1" view="pageBreakPreview" zoomScale="60" zoomScaleNormal="75" zoomScalePageLayoutView="0" workbookViewId="0" topLeftCell="A1">
      <pane xSplit="12" ySplit="3" topLeftCell="M4" activePane="bottomRight" state="frozen"/>
      <selection pane="topLeft" activeCell="A1" sqref="A1"/>
      <selection pane="topRight" activeCell="M1" sqref="M1"/>
      <selection pane="bottomLeft" activeCell="A4" sqref="A4"/>
      <selection pane="bottomRight" activeCell="AC4" sqref="AC4"/>
    </sheetView>
  </sheetViews>
  <sheetFormatPr defaultColWidth="9.00390625" defaultRowHeight="12.75"/>
  <cols>
    <col min="1" max="1" width="5.75390625" style="2" customWidth="1"/>
    <col min="2" max="2" width="10.625" style="34" customWidth="1"/>
    <col min="3" max="4" width="7.75390625" style="57" customWidth="1"/>
    <col min="5" max="5" width="26.375" style="6" customWidth="1"/>
    <col min="6" max="6" width="14.375" style="2" customWidth="1"/>
    <col min="7" max="7" width="6.375" style="50" customWidth="1"/>
    <col min="8" max="8" width="12.375" style="2" customWidth="1"/>
    <col min="9" max="9" width="10.875" style="58" customWidth="1"/>
    <col min="10" max="10" width="10.25390625" style="5" customWidth="1"/>
    <col min="11" max="11" width="8.75390625" style="56" customWidth="1"/>
    <col min="12" max="12" width="11.75390625" style="5" customWidth="1"/>
    <col min="13" max="13" width="7.625" style="2" customWidth="1"/>
    <col min="14" max="15" width="7.625" style="1" customWidth="1"/>
    <col min="16" max="16" width="7.625" style="2" customWidth="1"/>
    <col min="17" max="17" width="9.25390625" style="3" customWidth="1"/>
    <col min="18" max="18" width="9.625" style="3" customWidth="1"/>
    <col min="19" max="19" width="9.125" style="56" customWidth="1"/>
    <col min="20" max="23" width="8.75390625" style="2" customWidth="1"/>
    <col min="24" max="24" width="9.625" style="3" bestFit="1" customWidth="1"/>
    <col min="25" max="25" width="9.75390625" style="3" customWidth="1"/>
    <col min="26" max="26" width="9.875" style="56" bestFit="1" customWidth="1"/>
    <col min="27" max="27" width="7.875" style="3" customWidth="1"/>
    <col min="28" max="28" width="7.75390625" style="56" customWidth="1"/>
    <col min="29" max="29" width="8.875" style="2" customWidth="1"/>
    <col min="30" max="30" width="8.875" style="1" customWidth="1"/>
    <col min="31" max="32" width="8.875" style="2" customWidth="1"/>
    <col min="33" max="33" width="9.00390625" style="3" customWidth="1"/>
    <col min="34" max="34" width="9.75390625" style="3" customWidth="1"/>
    <col min="35" max="35" width="9.375" style="56" bestFit="1" customWidth="1"/>
    <col min="36" max="36" width="10.875" style="3" customWidth="1"/>
    <col min="37" max="37" width="9.375" style="3" customWidth="1"/>
    <col min="38" max="38" width="9.875" style="56" customWidth="1"/>
    <col min="39" max="39" width="8.75390625" style="6" customWidth="1"/>
  </cols>
  <sheetData>
    <row r="1" spans="1:39" ht="18">
      <c r="A1" s="211" t="s">
        <v>7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1"/>
      <c r="P1" s="211"/>
      <c r="Q1" s="211"/>
      <c r="R1" s="211"/>
      <c r="S1" s="211"/>
      <c r="T1" s="211"/>
      <c r="U1" s="211"/>
      <c r="V1" s="211"/>
      <c r="W1" s="211"/>
      <c r="X1" s="211"/>
      <c r="Y1" s="211"/>
      <c r="Z1" s="211"/>
      <c r="AA1" s="211"/>
      <c r="AB1" s="211"/>
      <c r="AC1" s="211"/>
      <c r="AD1" s="211"/>
      <c r="AE1" s="211"/>
      <c r="AF1" s="211"/>
      <c r="AG1" s="211"/>
      <c r="AH1" s="211"/>
      <c r="AI1" s="211"/>
      <c r="AJ1" s="211"/>
      <c r="AK1" s="211"/>
      <c r="AL1" s="211"/>
      <c r="AM1" s="211"/>
    </row>
    <row r="2" spans="1:39" ht="18">
      <c r="A2" s="211" t="s">
        <v>23</v>
      </c>
      <c r="B2" s="211"/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1"/>
      <c r="O2" s="211"/>
      <c r="P2" s="211"/>
      <c r="Q2" s="211"/>
      <c r="R2" s="211"/>
      <c r="S2" s="211"/>
      <c r="T2" s="211"/>
      <c r="U2" s="211"/>
      <c r="V2" s="211"/>
      <c r="W2" s="211"/>
      <c r="X2" s="211"/>
      <c r="Y2" s="211"/>
      <c r="Z2" s="211"/>
      <c r="AA2" s="211"/>
      <c r="AB2" s="211"/>
      <c r="AC2" s="211"/>
      <c r="AD2" s="211"/>
      <c r="AE2" s="211"/>
      <c r="AF2" s="211"/>
      <c r="AG2" s="211"/>
      <c r="AH2" s="211"/>
      <c r="AI2" s="211"/>
      <c r="AJ2" s="211"/>
      <c r="AK2" s="211"/>
      <c r="AL2" s="211"/>
      <c r="AM2" s="211"/>
    </row>
    <row r="3" spans="1:39" ht="18">
      <c r="A3" s="211" t="s">
        <v>54</v>
      </c>
      <c r="B3" s="211"/>
      <c r="C3" s="211"/>
      <c r="D3" s="211"/>
      <c r="E3" s="211"/>
      <c r="F3" s="211"/>
      <c r="G3" s="211"/>
      <c r="H3" s="211"/>
      <c r="I3" s="211"/>
      <c r="J3" s="211"/>
      <c r="K3" s="211"/>
      <c r="L3" s="211"/>
      <c r="M3" s="211"/>
      <c r="N3" s="211"/>
      <c r="O3" s="211"/>
      <c r="P3" s="211"/>
      <c r="Q3" s="211"/>
      <c r="R3" s="211"/>
      <c r="S3" s="211"/>
      <c r="T3" s="211"/>
      <c r="U3" s="211"/>
      <c r="V3" s="211"/>
      <c r="W3" s="211"/>
      <c r="X3" s="211"/>
      <c r="Y3" s="211"/>
      <c r="Z3" s="211"/>
      <c r="AA3" s="211"/>
      <c r="AB3" s="211"/>
      <c r="AC3" s="211"/>
      <c r="AD3" s="211"/>
      <c r="AE3" s="211"/>
      <c r="AF3" s="211"/>
      <c r="AG3" s="211"/>
      <c r="AH3" s="211"/>
      <c r="AI3" s="211"/>
      <c r="AJ3" s="211"/>
      <c r="AK3" s="211"/>
      <c r="AL3" s="211"/>
      <c r="AM3" s="211"/>
    </row>
    <row r="4" spans="1:39" ht="20.25">
      <c r="A4" s="77"/>
      <c r="B4" s="77"/>
      <c r="C4" s="77"/>
      <c r="D4" s="77"/>
      <c r="E4" s="77"/>
      <c r="F4" s="77"/>
      <c r="G4" s="126"/>
      <c r="H4" s="77"/>
      <c r="I4" s="77"/>
      <c r="J4" s="127"/>
      <c r="K4" s="127"/>
      <c r="L4" s="77"/>
      <c r="M4" s="77"/>
      <c r="N4" s="77"/>
      <c r="O4" s="77"/>
      <c r="P4" s="77"/>
      <c r="Q4" s="77"/>
      <c r="R4" s="77"/>
      <c r="S4" s="128"/>
      <c r="T4" s="77"/>
      <c r="U4" s="77"/>
      <c r="V4" s="77"/>
      <c r="W4" s="77"/>
      <c r="X4" s="77"/>
      <c r="Y4" s="77"/>
      <c r="Z4" s="128"/>
      <c r="AA4" s="129"/>
      <c r="AB4" s="130"/>
      <c r="AC4" s="77"/>
      <c r="AD4" s="77"/>
      <c r="AE4" s="77"/>
      <c r="AF4" s="77"/>
      <c r="AG4" s="77"/>
      <c r="AH4" s="77"/>
      <c r="AI4" s="128"/>
      <c r="AJ4" s="77"/>
      <c r="AK4" s="77"/>
      <c r="AL4" s="128"/>
      <c r="AM4" s="77"/>
    </row>
    <row r="5" spans="1:39" ht="20.25">
      <c r="A5" s="210" t="s">
        <v>74</v>
      </c>
      <c r="B5" s="210"/>
      <c r="C5" s="210"/>
      <c r="D5" s="210"/>
      <c r="E5" s="210"/>
      <c r="F5" s="210"/>
      <c r="G5" s="210"/>
      <c r="H5" s="210"/>
      <c r="I5" s="210"/>
      <c r="J5" s="210"/>
      <c r="K5" s="210"/>
      <c r="L5" s="210"/>
      <c r="M5" s="210"/>
      <c r="N5" s="210"/>
      <c r="O5" s="210"/>
      <c r="P5" s="210"/>
      <c r="Q5" s="210"/>
      <c r="R5" s="210"/>
      <c r="S5" s="210"/>
      <c r="T5" s="210"/>
      <c r="U5" s="210"/>
      <c r="V5" s="210"/>
      <c r="W5" s="210"/>
      <c r="X5" s="210"/>
      <c r="Y5" s="210"/>
      <c r="Z5" s="210"/>
      <c r="AA5" s="210"/>
      <c r="AB5" s="210"/>
      <c r="AC5" s="210"/>
      <c r="AD5" s="210"/>
      <c r="AE5" s="210"/>
      <c r="AF5" s="210"/>
      <c r="AG5" s="210"/>
      <c r="AH5" s="210"/>
      <c r="AI5" s="210"/>
      <c r="AJ5" s="210"/>
      <c r="AK5" s="210"/>
      <c r="AL5" s="210"/>
      <c r="AM5" s="210"/>
    </row>
    <row r="6" spans="1:39" ht="20.25">
      <c r="A6" s="210" t="s">
        <v>33</v>
      </c>
      <c r="B6" s="210"/>
      <c r="C6" s="210"/>
      <c r="D6" s="210"/>
      <c r="E6" s="210"/>
      <c r="F6" s="210"/>
      <c r="G6" s="210"/>
      <c r="H6" s="210"/>
      <c r="I6" s="210"/>
      <c r="J6" s="210"/>
      <c r="K6" s="210"/>
      <c r="L6" s="210"/>
      <c r="M6" s="210"/>
      <c r="N6" s="210"/>
      <c r="O6" s="210"/>
      <c r="P6" s="210"/>
      <c r="Q6" s="210"/>
      <c r="R6" s="210"/>
      <c r="S6" s="210"/>
      <c r="T6" s="210"/>
      <c r="U6" s="210"/>
      <c r="V6" s="210"/>
      <c r="W6" s="210"/>
      <c r="X6" s="210"/>
      <c r="Y6" s="210"/>
      <c r="Z6" s="210"/>
      <c r="AA6" s="210"/>
      <c r="AB6" s="210"/>
      <c r="AC6" s="210"/>
      <c r="AD6" s="210"/>
      <c r="AE6" s="210"/>
      <c r="AF6" s="210"/>
      <c r="AG6" s="210"/>
      <c r="AH6" s="210"/>
      <c r="AI6" s="210"/>
      <c r="AJ6" s="210"/>
      <c r="AK6" s="210"/>
      <c r="AL6" s="210"/>
      <c r="AM6" s="210"/>
    </row>
    <row r="7" spans="1:39" ht="20.25">
      <c r="A7" s="210" t="s">
        <v>75</v>
      </c>
      <c r="B7" s="210"/>
      <c r="C7" s="210"/>
      <c r="D7" s="210"/>
      <c r="E7" s="210"/>
      <c r="F7" s="210"/>
      <c r="G7" s="210"/>
      <c r="H7" s="210"/>
      <c r="I7" s="210"/>
      <c r="J7" s="210"/>
      <c r="K7" s="210"/>
      <c r="L7" s="210"/>
      <c r="M7" s="210"/>
      <c r="N7" s="210"/>
      <c r="O7" s="210"/>
      <c r="P7" s="210"/>
      <c r="Q7" s="210"/>
      <c r="R7" s="210"/>
      <c r="S7" s="210"/>
      <c r="T7" s="210"/>
      <c r="U7" s="210"/>
      <c r="V7" s="210"/>
      <c r="W7" s="210"/>
      <c r="X7" s="210"/>
      <c r="Y7" s="210"/>
      <c r="Z7" s="210"/>
      <c r="AA7" s="210"/>
      <c r="AB7" s="210"/>
      <c r="AC7" s="210"/>
      <c r="AD7" s="210"/>
      <c r="AE7" s="210"/>
      <c r="AF7" s="210"/>
      <c r="AG7" s="210"/>
      <c r="AH7" s="210"/>
      <c r="AI7" s="210"/>
      <c r="AJ7" s="210"/>
      <c r="AK7" s="210"/>
      <c r="AL7" s="210"/>
      <c r="AM7" s="210"/>
    </row>
    <row r="8" spans="1:39" ht="23.25">
      <c r="A8" s="237" t="s">
        <v>107</v>
      </c>
      <c r="B8" s="237"/>
      <c r="C8" s="237"/>
      <c r="D8" s="237"/>
      <c r="E8" s="237"/>
      <c r="F8" s="237"/>
      <c r="G8" s="237"/>
      <c r="H8" s="237"/>
      <c r="I8" s="237"/>
      <c r="J8" s="237"/>
      <c r="K8" s="237"/>
      <c r="L8" s="237"/>
      <c r="M8" s="237"/>
      <c r="N8" s="237"/>
      <c r="O8" s="237"/>
      <c r="P8" s="237"/>
      <c r="Q8" s="237"/>
      <c r="R8" s="237"/>
      <c r="S8" s="237"/>
      <c r="T8" s="237"/>
      <c r="U8" s="237"/>
      <c r="V8" s="237"/>
      <c r="W8" s="237"/>
      <c r="X8" s="237"/>
      <c r="Y8" s="237"/>
      <c r="Z8" s="237"/>
      <c r="AA8" s="237"/>
      <c r="AB8" s="237"/>
      <c r="AC8" s="237"/>
      <c r="AD8" s="237"/>
      <c r="AE8" s="237"/>
      <c r="AF8" s="237"/>
      <c r="AG8" s="237"/>
      <c r="AH8" s="237"/>
      <c r="AI8" s="237"/>
      <c r="AJ8" s="237"/>
      <c r="AK8" s="237"/>
      <c r="AL8" s="237"/>
      <c r="AM8" s="237"/>
    </row>
    <row r="9" spans="1:39" ht="16.5" thickBot="1">
      <c r="A9" s="13"/>
      <c r="B9" s="35"/>
      <c r="C9" s="13"/>
      <c r="D9" s="13"/>
      <c r="E9" s="81"/>
      <c r="F9" s="14"/>
      <c r="G9" s="7"/>
      <c r="H9" s="15"/>
      <c r="I9" s="7"/>
      <c r="J9" s="15"/>
      <c r="K9" s="52"/>
      <c r="L9" s="7"/>
      <c r="M9" s="7"/>
      <c r="N9" s="7"/>
      <c r="O9" s="8"/>
      <c r="P9" s="8"/>
      <c r="Q9" s="9"/>
      <c r="R9" s="9"/>
      <c r="S9" s="79"/>
      <c r="T9" s="13"/>
      <c r="U9" s="7"/>
      <c r="V9" s="13"/>
      <c r="W9" s="13"/>
      <c r="X9" s="13"/>
      <c r="Y9" s="13"/>
      <c r="Z9" s="79"/>
      <c r="AA9" s="2"/>
      <c r="AB9" s="118"/>
      <c r="AC9" s="13"/>
      <c r="AD9" s="13"/>
      <c r="AE9" s="13"/>
      <c r="AF9" s="13"/>
      <c r="AG9" s="13"/>
      <c r="AH9" s="13"/>
      <c r="AI9" s="79"/>
      <c r="AJ9" s="13"/>
      <c r="AK9" s="13"/>
      <c r="AL9" s="79"/>
      <c r="AM9" s="13"/>
    </row>
    <row r="10" spans="1:39" ht="15.75" customHeight="1">
      <c r="A10" s="238" t="s">
        <v>52</v>
      </c>
      <c r="B10" s="240" t="s">
        <v>103</v>
      </c>
      <c r="C10" s="242" t="s">
        <v>1</v>
      </c>
      <c r="D10" s="242" t="s">
        <v>31</v>
      </c>
      <c r="E10" s="242" t="s">
        <v>2</v>
      </c>
      <c r="F10" s="242" t="s">
        <v>9</v>
      </c>
      <c r="G10" s="244" t="s">
        <v>40</v>
      </c>
      <c r="H10" s="242" t="s">
        <v>12</v>
      </c>
      <c r="I10" s="248" t="s">
        <v>13</v>
      </c>
      <c r="J10" s="246" t="s">
        <v>14</v>
      </c>
      <c r="K10" s="246" t="s">
        <v>41</v>
      </c>
      <c r="L10" s="235" t="s">
        <v>84</v>
      </c>
      <c r="M10" s="231" t="s">
        <v>11</v>
      </c>
      <c r="N10" s="228"/>
      <c r="O10" s="228"/>
      <c r="P10" s="228"/>
      <c r="Q10" s="228"/>
      <c r="R10" s="232"/>
      <c r="S10" s="233"/>
      <c r="T10" s="250" t="s">
        <v>3</v>
      </c>
      <c r="U10" s="251"/>
      <c r="V10" s="251"/>
      <c r="W10" s="251"/>
      <c r="X10" s="251"/>
      <c r="Y10" s="251"/>
      <c r="Z10" s="252"/>
      <c r="AA10" s="229" t="s">
        <v>10</v>
      </c>
      <c r="AB10" s="230"/>
      <c r="AC10" s="231" t="s">
        <v>4</v>
      </c>
      <c r="AD10" s="228"/>
      <c r="AE10" s="228"/>
      <c r="AF10" s="228"/>
      <c r="AG10" s="228"/>
      <c r="AH10" s="232"/>
      <c r="AI10" s="233"/>
      <c r="AJ10" s="227" t="s">
        <v>73</v>
      </c>
      <c r="AK10" s="228"/>
      <c r="AL10" s="228"/>
      <c r="AM10" s="173"/>
    </row>
    <row r="11" spans="1:39" ht="55.5" customHeight="1" thickBot="1">
      <c r="A11" s="239"/>
      <c r="B11" s="241"/>
      <c r="C11" s="243"/>
      <c r="D11" s="243"/>
      <c r="E11" s="243"/>
      <c r="F11" s="243"/>
      <c r="G11" s="245"/>
      <c r="H11" s="243"/>
      <c r="I11" s="249"/>
      <c r="J11" s="247"/>
      <c r="K11" s="247"/>
      <c r="L11" s="236"/>
      <c r="M11" s="28">
        <v>1</v>
      </c>
      <c r="N11" s="20">
        <v>2</v>
      </c>
      <c r="O11" s="20">
        <v>3</v>
      </c>
      <c r="P11" s="19">
        <v>4</v>
      </c>
      <c r="Q11" s="19" t="s">
        <v>5</v>
      </c>
      <c r="R11" s="18" t="s">
        <v>81</v>
      </c>
      <c r="S11" s="121" t="s">
        <v>83</v>
      </c>
      <c r="T11" s="28">
        <v>1</v>
      </c>
      <c r="U11" s="19">
        <v>2</v>
      </c>
      <c r="V11" s="19">
        <v>3</v>
      </c>
      <c r="W11" s="19">
        <v>4</v>
      </c>
      <c r="X11" s="19" t="s">
        <v>5</v>
      </c>
      <c r="Y11" s="18" t="s">
        <v>81</v>
      </c>
      <c r="Z11" s="121" t="s">
        <v>83</v>
      </c>
      <c r="AA11" s="183" t="s">
        <v>86</v>
      </c>
      <c r="AB11" s="120" t="s">
        <v>83</v>
      </c>
      <c r="AC11" s="28">
        <v>1</v>
      </c>
      <c r="AD11" s="20">
        <v>2</v>
      </c>
      <c r="AE11" s="19">
        <v>3</v>
      </c>
      <c r="AF11" s="19">
        <v>4</v>
      </c>
      <c r="AG11" s="19" t="s">
        <v>5</v>
      </c>
      <c r="AH11" s="18" t="s">
        <v>81</v>
      </c>
      <c r="AI11" s="121" t="s">
        <v>83</v>
      </c>
      <c r="AJ11" s="48" t="s">
        <v>0</v>
      </c>
      <c r="AK11" s="18" t="s">
        <v>81</v>
      </c>
      <c r="AL11" s="121" t="s">
        <v>83</v>
      </c>
      <c r="AM11" s="33" t="s">
        <v>82</v>
      </c>
    </row>
    <row r="12" spans="1:39" ht="18">
      <c r="A12" s="211" t="s">
        <v>64</v>
      </c>
      <c r="B12" s="211"/>
      <c r="C12" s="211"/>
      <c r="D12" s="211"/>
      <c r="E12" s="211"/>
      <c r="F12" s="211"/>
      <c r="G12" s="211"/>
      <c r="H12" s="211"/>
      <c r="I12" s="211"/>
      <c r="J12" s="211"/>
      <c r="K12" s="211"/>
      <c r="L12" s="211"/>
      <c r="M12" s="211"/>
      <c r="N12" s="211"/>
      <c r="O12" s="211"/>
      <c r="P12" s="211"/>
      <c r="Q12" s="211"/>
      <c r="R12" s="211"/>
      <c r="S12" s="211"/>
      <c r="T12" s="211"/>
      <c r="U12" s="211"/>
      <c r="V12" s="211"/>
      <c r="W12" s="211"/>
      <c r="X12" s="211"/>
      <c r="Y12" s="211"/>
      <c r="Z12" s="211"/>
      <c r="AA12" s="211"/>
      <c r="AB12" s="211"/>
      <c r="AC12" s="211"/>
      <c r="AD12" s="211"/>
      <c r="AE12" s="211"/>
      <c r="AF12" s="211"/>
      <c r="AG12" s="211"/>
      <c r="AH12" s="211"/>
      <c r="AI12" s="211"/>
      <c r="AJ12" s="211"/>
      <c r="AK12" s="211"/>
      <c r="AL12" s="211"/>
      <c r="AM12" s="211"/>
    </row>
    <row r="13" spans="1:39" ht="18.75" thickBot="1">
      <c r="A13" s="211" t="s">
        <v>53</v>
      </c>
      <c r="B13" s="211"/>
      <c r="C13" s="211"/>
      <c r="D13" s="211"/>
      <c r="E13" s="211"/>
      <c r="F13" s="211"/>
      <c r="G13" s="211"/>
      <c r="H13" s="211"/>
      <c r="I13" s="211"/>
      <c r="J13" s="211"/>
      <c r="K13" s="211"/>
      <c r="L13" s="211"/>
      <c r="M13" s="211"/>
      <c r="N13" s="211"/>
      <c r="O13" s="211"/>
      <c r="P13" s="211"/>
      <c r="Q13" s="211"/>
      <c r="R13" s="211"/>
      <c r="S13" s="211"/>
      <c r="T13" s="211"/>
      <c r="U13" s="211"/>
      <c r="V13" s="211"/>
      <c r="W13" s="211"/>
      <c r="X13" s="211"/>
      <c r="Y13" s="211"/>
      <c r="Z13" s="211"/>
      <c r="AA13" s="211"/>
      <c r="AB13" s="211"/>
      <c r="AC13" s="211"/>
      <c r="AD13" s="211"/>
      <c r="AE13" s="211"/>
      <c r="AF13" s="211"/>
      <c r="AG13" s="211"/>
      <c r="AH13" s="211"/>
      <c r="AI13" s="211"/>
      <c r="AJ13" s="211"/>
      <c r="AK13" s="211"/>
      <c r="AL13" s="211"/>
      <c r="AM13" s="211"/>
    </row>
    <row r="14" spans="1:39" ht="21.75" customHeight="1" thickBot="1">
      <c r="A14" s="82">
        <v>1</v>
      </c>
      <c r="B14" s="23">
        <v>5</v>
      </c>
      <c r="C14" s="23">
        <v>52</v>
      </c>
      <c r="D14" s="38" t="s">
        <v>76</v>
      </c>
      <c r="E14" s="83" t="s">
        <v>24</v>
      </c>
      <c r="F14" s="22">
        <v>33747</v>
      </c>
      <c r="G14" s="38">
        <v>20</v>
      </c>
      <c r="H14" s="23" t="s">
        <v>30</v>
      </c>
      <c r="I14" s="84">
        <v>50</v>
      </c>
      <c r="J14" s="53">
        <v>0.9966</v>
      </c>
      <c r="K14" s="84">
        <v>1.03</v>
      </c>
      <c r="L14" s="30">
        <f aca="true" t="shared" si="0" ref="L14:L22">(J14*K14)</f>
        <v>1.0264980000000001</v>
      </c>
      <c r="M14" s="29">
        <v>65</v>
      </c>
      <c r="N14" s="27">
        <v>75</v>
      </c>
      <c r="O14" s="27">
        <v>82.5</v>
      </c>
      <c r="P14" s="32">
        <v>85</v>
      </c>
      <c r="Q14" s="178">
        <v>82.5</v>
      </c>
      <c r="R14" s="86" t="s">
        <v>88</v>
      </c>
      <c r="S14" s="87">
        <f aca="true" t="shared" si="1" ref="S14:S22">Q14*L14</f>
        <v>84.686085</v>
      </c>
      <c r="T14" s="29">
        <v>50</v>
      </c>
      <c r="U14" s="24">
        <v>55</v>
      </c>
      <c r="V14" s="162">
        <v>60</v>
      </c>
      <c r="W14" s="23"/>
      <c r="X14" s="112">
        <v>55</v>
      </c>
      <c r="Y14" s="86" t="s">
        <v>88</v>
      </c>
      <c r="Z14" s="87">
        <f aca="true" t="shared" si="2" ref="Z14:Z22">X14*L14</f>
        <v>56.457390000000004</v>
      </c>
      <c r="AA14" s="189">
        <f>(Q14+X14)</f>
        <v>137.5</v>
      </c>
      <c r="AB14" s="184">
        <f aca="true" t="shared" si="3" ref="AB14:AB22">AA14*L14</f>
        <v>141.14347500000002</v>
      </c>
      <c r="AC14" s="29">
        <v>100</v>
      </c>
      <c r="AD14" s="27">
        <v>115</v>
      </c>
      <c r="AE14" s="27">
        <v>120</v>
      </c>
      <c r="AF14" s="27">
        <v>132.5</v>
      </c>
      <c r="AG14" s="112">
        <v>120</v>
      </c>
      <c r="AH14" s="86" t="s">
        <v>87</v>
      </c>
      <c r="AI14" s="87">
        <f aca="true" t="shared" si="4" ref="AI14:AI22">AG14*L14</f>
        <v>123.17976000000002</v>
      </c>
      <c r="AJ14" s="124">
        <f>SUM(Q14+X14+AG14)</f>
        <v>257.5</v>
      </c>
      <c r="AK14" s="85" t="s">
        <v>85</v>
      </c>
      <c r="AL14" s="122">
        <f aca="true" t="shared" si="5" ref="AL14:AL21">AJ14*L14</f>
        <v>264.323235</v>
      </c>
      <c r="AM14" s="88">
        <v>5</v>
      </c>
    </row>
    <row r="15" spans="1:39" ht="21.75" customHeight="1">
      <c r="A15" s="89">
        <v>2</v>
      </c>
      <c r="B15" s="12">
        <v>2</v>
      </c>
      <c r="C15" s="12">
        <v>60</v>
      </c>
      <c r="D15" s="47" t="s">
        <v>105</v>
      </c>
      <c r="E15" s="90" t="s">
        <v>34</v>
      </c>
      <c r="F15" s="16">
        <v>33920</v>
      </c>
      <c r="G15" s="47" t="s">
        <v>78</v>
      </c>
      <c r="H15" s="12" t="s">
        <v>30</v>
      </c>
      <c r="I15" s="91">
        <v>57.1</v>
      </c>
      <c r="J15" s="54">
        <v>0.8564</v>
      </c>
      <c r="K15" s="91">
        <v>1.03</v>
      </c>
      <c r="L15" s="31">
        <f t="shared" si="0"/>
        <v>0.8820920000000001</v>
      </c>
      <c r="M15" s="17">
        <v>100</v>
      </c>
      <c r="N15" s="26">
        <v>105</v>
      </c>
      <c r="O15" s="67">
        <v>107.5</v>
      </c>
      <c r="P15" s="37"/>
      <c r="Q15" s="179">
        <v>105</v>
      </c>
      <c r="R15" s="76" t="s">
        <v>85</v>
      </c>
      <c r="S15" s="92">
        <f t="shared" si="1"/>
        <v>92.61966000000001</v>
      </c>
      <c r="T15" s="17">
        <v>77.5</v>
      </c>
      <c r="U15" s="10">
        <v>82.5</v>
      </c>
      <c r="V15" s="11">
        <v>87.5</v>
      </c>
      <c r="W15" s="37"/>
      <c r="X15" s="113">
        <v>82.5</v>
      </c>
      <c r="Y15" s="76" t="s">
        <v>87</v>
      </c>
      <c r="Z15" s="92">
        <f t="shared" si="2"/>
        <v>72.77259000000001</v>
      </c>
      <c r="AA15" s="189">
        <f>(Q15+X15)</f>
        <v>187.5</v>
      </c>
      <c r="AB15" s="185">
        <f t="shared" si="3"/>
        <v>165.39225000000002</v>
      </c>
      <c r="AC15" s="17">
        <v>155</v>
      </c>
      <c r="AD15" s="67">
        <v>162.5</v>
      </c>
      <c r="AE15" s="67">
        <v>162.5</v>
      </c>
      <c r="AF15" s="37"/>
      <c r="AG15" s="113">
        <v>155</v>
      </c>
      <c r="AH15" s="75" t="s">
        <v>87</v>
      </c>
      <c r="AI15" s="92">
        <f t="shared" si="4"/>
        <v>136.72426000000002</v>
      </c>
      <c r="AJ15" s="182">
        <f aca="true" t="shared" si="6" ref="AJ15:AJ22">SUM(Q15+X15+AG15)</f>
        <v>342.5</v>
      </c>
      <c r="AK15" s="75" t="s">
        <v>87</v>
      </c>
      <c r="AL15" s="123">
        <f t="shared" si="5"/>
        <v>302.11651000000006</v>
      </c>
      <c r="AM15" s="111">
        <v>2</v>
      </c>
    </row>
    <row r="16" spans="1:39" ht="21.75" customHeight="1" thickBot="1">
      <c r="A16" s="151">
        <v>3</v>
      </c>
      <c r="B16" s="134">
        <v>6</v>
      </c>
      <c r="C16" s="134">
        <v>60</v>
      </c>
      <c r="D16" s="152" t="s">
        <v>77</v>
      </c>
      <c r="E16" s="153" t="s">
        <v>15</v>
      </c>
      <c r="F16" s="154">
        <v>31335</v>
      </c>
      <c r="G16" s="152" t="s">
        <v>42</v>
      </c>
      <c r="H16" s="134" t="s">
        <v>26</v>
      </c>
      <c r="I16" s="96">
        <v>58.1</v>
      </c>
      <c r="J16" s="55">
        <v>0.8406</v>
      </c>
      <c r="K16" s="96">
        <v>1</v>
      </c>
      <c r="L16" s="149">
        <f t="shared" si="0"/>
        <v>0.8406</v>
      </c>
      <c r="M16" s="131">
        <v>75</v>
      </c>
      <c r="N16" s="132">
        <v>85</v>
      </c>
      <c r="O16" s="134">
        <v>90</v>
      </c>
      <c r="P16" s="134"/>
      <c r="Q16" s="180">
        <v>90</v>
      </c>
      <c r="R16" s="136" t="s">
        <v>88</v>
      </c>
      <c r="S16" s="137">
        <f t="shared" si="1"/>
        <v>75.654</v>
      </c>
      <c r="T16" s="131">
        <v>60</v>
      </c>
      <c r="U16" s="163">
        <v>65</v>
      </c>
      <c r="V16" s="164">
        <v>70</v>
      </c>
      <c r="W16" s="134"/>
      <c r="X16" s="135">
        <v>65</v>
      </c>
      <c r="Y16" s="136" t="s">
        <v>88</v>
      </c>
      <c r="Z16" s="137">
        <f t="shared" si="2"/>
        <v>54.639</v>
      </c>
      <c r="AA16" s="190">
        <f aca="true" t="shared" si="7" ref="AA16:AA22">(Q16+X16)</f>
        <v>155</v>
      </c>
      <c r="AB16" s="186">
        <f t="shared" si="3"/>
        <v>130.293</v>
      </c>
      <c r="AC16" s="131">
        <v>130</v>
      </c>
      <c r="AD16" s="132">
        <v>150</v>
      </c>
      <c r="AE16" s="133">
        <v>157.5</v>
      </c>
      <c r="AF16" s="134"/>
      <c r="AG16" s="135">
        <v>150</v>
      </c>
      <c r="AH16" s="136" t="s">
        <v>87</v>
      </c>
      <c r="AI16" s="137">
        <f t="shared" si="4"/>
        <v>126.09</v>
      </c>
      <c r="AJ16" s="125">
        <f t="shared" si="6"/>
        <v>305</v>
      </c>
      <c r="AK16" s="169" t="s">
        <v>85</v>
      </c>
      <c r="AL16" s="175">
        <f t="shared" si="5"/>
        <v>256.383</v>
      </c>
      <c r="AM16" s="174">
        <v>6</v>
      </c>
    </row>
    <row r="17" spans="1:39" ht="21.75" customHeight="1" thickBot="1">
      <c r="A17" s="82">
        <v>4</v>
      </c>
      <c r="B17" s="23">
        <v>11</v>
      </c>
      <c r="C17" s="23">
        <v>67.5</v>
      </c>
      <c r="D17" s="38" t="s">
        <v>77</v>
      </c>
      <c r="E17" s="83" t="s">
        <v>79</v>
      </c>
      <c r="F17" s="22">
        <v>35702</v>
      </c>
      <c r="G17" s="38" t="s">
        <v>66</v>
      </c>
      <c r="H17" s="23" t="s">
        <v>27</v>
      </c>
      <c r="I17" s="84">
        <v>62.2</v>
      </c>
      <c r="J17" s="53">
        <v>0.7839</v>
      </c>
      <c r="K17" s="84">
        <v>1.18</v>
      </c>
      <c r="L17" s="30">
        <f>(J17*K17)</f>
        <v>0.925002</v>
      </c>
      <c r="M17" s="29">
        <v>65</v>
      </c>
      <c r="N17" s="27">
        <v>70</v>
      </c>
      <c r="O17" s="27">
        <v>75</v>
      </c>
      <c r="P17" s="203"/>
      <c r="Q17" s="178">
        <v>75</v>
      </c>
      <c r="R17" s="86" t="s">
        <v>51</v>
      </c>
      <c r="S17" s="87">
        <f>Q17*L17</f>
        <v>69.37515</v>
      </c>
      <c r="T17" s="29">
        <v>40</v>
      </c>
      <c r="U17" s="24">
        <v>45</v>
      </c>
      <c r="V17" s="24">
        <v>52.5</v>
      </c>
      <c r="W17" s="36"/>
      <c r="X17" s="112">
        <v>52.5</v>
      </c>
      <c r="Y17" s="86" t="s">
        <v>51</v>
      </c>
      <c r="Z17" s="87">
        <f>X17*L17</f>
        <v>48.562605</v>
      </c>
      <c r="AA17" s="191">
        <f>(Q17+X17)</f>
        <v>127.5</v>
      </c>
      <c r="AB17" s="184">
        <f>AA17*L17</f>
        <v>117.937755</v>
      </c>
      <c r="AC17" s="29">
        <v>70</v>
      </c>
      <c r="AD17" s="32">
        <v>80</v>
      </c>
      <c r="AE17" s="27">
        <v>90</v>
      </c>
      <c r="AF17" s="203"/>
      <c r="AG17" s="112">
        <v>90</v>
      </c>
      <c r="AH17" s="86" t="s">
        <v>51</v>
      </c>
      <c r="AI17" s="87">
        <f>AG17*L17</f>
        <v>83.25018</v>
      </c>
      <c r="AJ17" s="204">
        <f>SUM(Q17+X17+AG17)</f>
        <v>217.5</v>
      </c>
      <c r="AK17" s="85" t="s">
        <v>51</v>
      </c>
      <c r="AL17" s="170">
        <f>AJ17*L17</f>
        <v>201.187935</v>
      </c>
      <c r="AM17" s="88">
        <v>11</v>
      </c>
    </row>
    <row r="18" spans="1:39" ht="21.75" customHeight="1">
      <c r="A18" s="151">
        <v>5</v>
      </c>
      <c r="B18" s="134" t="s">
        <v>80</v>
      </c>
      <c r="C18" s="134">
        <v>75</v>
      </c>
      <c r="D18" s="152" t="s">
        <v>105</v>
      </c>
      <c r="E18" s="153" t="s">
        <v>18</v>
      </c>
      <c r="F18" s="154">
        <v>34580</v>
      </c>
      <c r="G18" s="152" t="s">
        <v>46</v>
      </c>
      <c r="H18" s="134" t="s">
        <v>25</v>
      </c>
      <c r="I18" s="155">
        <v>71</v>
      </c>
      <c r="J18" s="156">
        <v>0.6947</v>
      </c>
      <c r="K18" s="155">
        <v>1.06</v>
      </c>
      <c r="L18" s="165">
        <f>(J18*K18)</f>
        <v>0.736382</v>
      </c>
      <c r="M18" s="131">
        <v>95</v>
      </c>
      <c r="N18" s="157">
        <v>100</v>
      </c>
      <c r="O18" s="157" t="s">
        <v>102</v>
      </c>
      <c r="P18" s="201"/>
      <c r="Q18" s="180">
        <v>95</v>
      </c>
      <c r="R18" s="136" t="s">
        <v>51</v>
      </c>
      <c r="S18" s="137">
        <f>Q18*L18</f>
        <v>69.95629</v>
      </c>
      <c r="T18" s="17">
        <v>85</v>
      </c>
      <c r="U18" s="10">
        <v>92.5</v>
      </c>
      <c r="V18" s="10">
        <v>97.5</v>
      </c>
      <c r="W18" s="37"/>
      <c r="X18" s="113">
        <v>97.5</v>
      </c>
      <c r="Y18" s="76" t="s">
        <v>87</v>
      </c>
      <c r="Z18" s="92">
        <f>X18*L18</f>
        <v>71.797245</v>
      </c>
      <c r="AA18" s="189">
        <f>(Q18+X18)</f>
        <v>192.5</v>
      </c>
      <c r="AB18" s="185">
        <f>AA18*L18</f>
        <v>141.753535</v>
      </c>
      <c r="AC18" s="131">
        <v>140</v>
      </c>
      <c r="AD18" s="132">
        <v>145</v>
      </c>
      <c r="AE18" s="157">
        <v>150</v>
      </c>
      <c r="AF18" s="201"/>
      <c r="AG18" s="135">
        <v>145</v>
      </c>
      <c r="AH18" s="136" t="s">
        <v>88</v>
      </c>
      <c r="AI18" s="137">
        <f>AG18*L18</f>
        <v>106.77539</v>
      </c>
      <c r="AJ18" s="202">
        <f>SUM(Q18+X18+AG18)</f>
        <v>337.5</v>
      </c>
      <c r="AK18" s="169" t="s">
        <v>88</v>
      </c>
      <c r="AL18" s="175">
        <f>AJ18*L18</f>
        <v>248.528925</v>
      </c>
      <c r="AM18" s="108" t="s">
        <v>80</v>
      </c>
    </row>
    <row r="19" spans="1:39" ht="21.75" customHeight="1">
      <c r="A19" s="151">
        <v>6</v>
      </c>
      <c r="B19" s="134">
        <v>8</v>
      </c>
      <c r="C19" s="134">
        <v>75</v>
      </c>
      <c r="D19" s="152" t="s">
        <v>77</v>
      </c>
      <c r="E19" s="153" t="s">
        <v>28</v>
      </c>
      <c r="F19" s="154">
        <v>32734</v>
      </c>
      <c r="G19" s="152" t="s">
        <v>48</v>
      </c>
      <c r="H19" s="134" t="s">
        <v>30</v>
      </c>
      <c r="I19" s="155">
        <v>69</v>
      </c>
      <c r="J19" s="156">
        <v>0.7119</v>
      </c>
      <c r="K19" s="155">
        <v>1</v>
      </c>
      <c r="L19" s="165">
        <f>(J19*K19)</f>
        <v>0.7119</v>
      </c>
      <c r="M19" s="131">
        <v>92.5</v>
      </c>
      <c r="N19" s="132">
        <v>97.5</v>
      </c>
      <c r="O19" s="157">
        <v>102.5</v>
      </c>
      <c r="P19" s="134"/>
      <c r="Q19" s="180">
        <v>97.5</v>
      </c>
      <c r="R19" s="136" t="s">
        <v>51</v>
      </c>
      <c r="S19" s="137">
        <f>Q19*L19</f>
        <v>69.41024999999999</v>
      </c>
      <c r="T19" s="199">
        <v>70</v>
      </c>
      <c r="U19" s="163">
        <v>75</v>
      </c>
      <c r="V19" s="163">
        <v>80</v>
      </c>
      <c r="W19" s="133"/>
      <c r="X19" s="135">
        <v>80</v>
      </c>
      <c r="Y19" s="136" t="s">
        <v>88</v>
      </c>
      <c r="Z19" s="137">
        <f>X19*L19</f>
        <v>56.952</v>
      </c>
      <c r="AA19" s="190">
        <f>(Q19+X19)</f>
        <v>177.5</v>
      </c>
      <c r="AB19" s="186">
        <f>AA19*L19</f>
        <v>126.36224999999999</v>
      </c>
      <c r="AC19" s="131">
        <v>160</v>
      </c>
      <c r="AD19" s="157">
        <v>165</v>
      </c>
      <c r="AE19" s="157" t="s">
        <v>102</v>
      </c>
      <c r="AF19" s="134"/>
      <c r="AG19" s="135">
        <v>160</v>
      </c>
      <c r="AH19" s="136" t="s">
        <v>85</v>
      </c>
      <c r="AI19" s="137">
        <f>AG19*L19</f>
        <v>113.904</v>
      </c>
      <c r="AJ19" s="200">
        <f>SUM(Q19+X19+AG19)</f>
        <v>337.5</v>
      </c>
      <c r="AK19" s="169" t="s">
        <v>88</v>
      </c>
      <c r="AL19" s="176">
        <f>AJ19*L19</f>
        <v>240.26624999999999</v>
      </c>
      <c r="AM19" s="174">
        <v>8</v>
      </c>
    </row>
    <row r="20" spans="1:39" ht="21.75" customHeight="1" thickBot="1">
      <c r="A20" s="94">
        <v>7</v>
      </c>
      <c r="B20" s="39">
        <v>7</v>
      </c>
      <c r="C20" s="39">
        <v>75</v>
      </c>
      <c r="D20" s="44" t="s">
        <v>77</v>
      </c>
      <c r="E20" s="95" t="s">
        <v>17</v>
      </c>
      <c r="F20" s="40">
        <v>31915</v>
      </c>
      <c r="G20" s="44" t="s">
        <v>44</v>
      </c>
      <c r="H20" s="39" t="s">
        <v>26</v>
      </c>
      <c r="I20" s="96">
        <v>70.9</v>
      </c>
      <c r="J20" s="55">
        <v>0.6955</v>
      </c>
      <c r="K20" s="96">
        <v>1</v>
      </c>
      <c r="L20" s="149">
        <f>(J20*K20)</f>
        <v>0.6955</v>
      </c>
      <c r="M20" s="68">
        <v>105</v>
      </c>
      <c r="N20" s="45">
        <v>117.5</v>
      </c>
      <c r="O20" s="72">
        <v>117.5</v>
      </c>
      <c r="P20" s="46"/>
      <c r="Q20" s="181">
        <v>117.5</v>
      </c>
      <c r="R20" s="98" t="s">
        <v>85</v>
      </c>
      <c r="S20" s="99">
        <f>Q20*L20</f>
        <v>81.72125</v>
      </c>
      <c r="T20" s="41">
        <v>95</v>
      </c>
      <c r="U20" s="71">
        <v>100</v>
      </c>
      <c r="V20" s="71">
        <v>100</v>
      </c>
      <c r="W20" s="46"/>
      <c r="X20" s="114">
        <v>95</v>
      </c>
      <c r="Y20" s="98" t="s">
        <v>87</v>
      </c>
      <c r="Z20" s="99">
        <f>X20*L20</f>
        <v>66.0725</v>
      </c>
      <c r="AA20" s="209">
        <f>(Q20+X20)</f>
        <v>212.5</v>
      </c>
      <c r="AB20" s="187">
        <f>AA20*L20</f>
        <v>147.79375</v>
      </c>
      <c r="AC20" s="68">
        <v>140</v>
      </c>
      <c r="AD20" s="45">
        <v>150</v>
      </c>
      <c r="AE20" s="198">
        <v>150</v>
      </c>
      <c r="AF20" s="46"/>
      <c r="AG20" s="114">
        <v>140</v>
      </c>
      <c r="AH20" s="98" t="s">
        <v>88</v>
      </c>
      <c r="AI20" s="99">
        <f>AG20*L20</f>
        <v>97.37</v>
      </c>
      <c r="AJ20" s="125">
        <f>SUM(Q20+X20+AG20)</f>
        <v>352.5</v>
      </c>
      <c r="AK20" s="97" t="s">
        <v>85</v>
      </c>
      <c r="AL20" s="172">
        <f>AJ20*L20</f>
        <v>245.16375</v>
      </c>
      <c r="AM20" s="100">
        <v>7</v>
      </c>
    </row>
    <row r="21" spans="1:39" ht="21.75" customHeight="1" thickBot="1">
      <c r="A21" s="94">
        <v>8</v>
      </c>
      <c r="B21" s="39">
        <v>10</v>
      </c>
      <c r="C21" s="39">
        <v>82.5</v>
      </c>
      <c r="D21" s="44" t="s">
        <v>77</v>
      </c>
      <c r="E21" s="95" t="s">
        <v>21</v>
      </c>
      <c r="F21" s="40">
        <v>31906</v>
      </c>
      <c r="G21" s="44" t="s">
        <v>44</v>
      </c>
      <c r="H21" s="39" t="s">
        <v>26</v>
      </c>
      <c r="I21" s="96">
        <v>79.7</v>
      </c>
      <c r="J21" s="55">
        <v>0.6347</v>
      </c>
      <c r="K21" s="96">
        <v>1</v>
      </c>
      <c r="L21" s="149">
        <f t="shared" si="0"/>
        <v>0.6347</v>
      </c>
      <c r="M21" s="41">
        <v>90</v>
      </c>
      <c r="N21" s="42">
        <v>105</v>
      </c>
      <c r="O21" s="42">
        <v>107.5</v>
      </c>
      <c r="P21" s="59"/>
      <c r="Q21" s="181">
        <v>107.5</v>
      </c>
      <c r="R21" s="98" t="s">
        <v>51</v>
      </c>
      <c r="S21" s="99">
        <f t="shared" si="1"/>
        <v>68.23025</v>
      </c>
      <c r="T21" s="41">
        <v>75</v>
      </c>
      <c r="U21" s="43">
        <v>80</v>
      </c>
      <c r="V21" s="43">
        <v>82.5</v>
      </c>
      <c r="W21" s="39"/>
      <c r="X21" s="114">
        <v>82.5</v>
      </c>
      <c r="Y21" s="98" t="s">
        <v>88</v>
      </c>
      <c r="Z21" s="99">
        <f t="shared" si="2"/>
        <v>52.362750000000005</v>
      </c>
      <c r="AA21" s="190">
        <f t="shared" si="7"/>
        <v>190</v>
      </c>
      <c r="AB21" s="187">
        <f t="shared" si="3"/>
        <v>120.593</v>
      </c>
      <c r="AC21" s="41">
        <v>125</v>
      </c>
      <c r="AD21" s="42">
        <v>132.5</v>
      </c>
      <c r="AE21" s="45">
        <v>140</v>
      </c>
      <c r="AF21" s="59"/>
      <c r="AG21" s="114">
        <v>132.5</v>
      </c>
      <c r="AH21" s="98" t="s">
        <v>51</v>
      </c>
      <c r="AI21" s="99">
        <f t="shared" si="4"/>
        <v>84.09775</v>
      </c>
      <c r="AJ21" s="125">
        <f t="shared" si="6"/>
        <v>322.5</v>
      </c>
      <c r="AK21" s="97" t="s">
        <v>88</v>
      </c>
      <c r="AL21" s="172">
        <f t="shared" si="5"/>
        <v>204.69075</v>
      </c>
      <c r="AM21" s="100">
        <v>10</v>
      </c>
    </row>
    <row r="22" spans="1:39" ht="21.75" customHeight="1" thickBot="1">
      <c r="A22" s="94">
        <v>9</v>
      </c>
      <c r="B22" s="39">
        <v>1</v>
      </c>
      <c r="C22" s="39">
        <v>100</v>
      </c>
      <c r="D22" s="44" t="s">
        <v>76</v>
      </c>
      <c r="E22" s="95" t="s">
        <v>22</v>
      </c>
      <c r="F22" s="40">
        <v>30982</v>
      </c>
      <c r="G22" s="44" t="s">
        <v>50</v>
      </c>
      <c r="H22" s="39" t="s">
        <v>26</v>
      </c>
      <c r="I22" s="84">
        <v>94.9</v>
      </c>
      <c r="J22" s="53">
        <v>0.5681</v>
      </c>
      <c r="K22" s="84">
        <v>1</v>
      </c>
      <c r="L22" s="30">
        <f t="shared" si="0"/>
        <v>0.5681</v>
      </c>
      <c r="M22" s="41">
        <v>180</v>
      </c>
      <c r="N22" s="42">
        <v>185</v>
      </c>
      <c r="O22" s="45">
        <v>190</v>
      </c>
      <c r="P22" s="46"/>
      <c r="Q22" s="181">
        <v>185</v>
      </c>
      <c r="R22" s="98" t="s">
        <v>8</v>
      </c>
      <c r="S22" s="99">
        <f t="shared" si="1"/>
        <v>105.09850000000002</v>
      </c>
      <c r="T22" s="199">
        <v>125</v>
      </c>
      <c r="U22" s="163">
        <v>125</v>
      </c>
      <c r="V22" s="163">
        <v>135</v>
      </c>
      <c r="W22" s="138">
        <v>140</v>
      </c>
      <c r="X22" s="168">
        <v>135</v>
      </c>
      <c r="Y22" s="147" t="s">
        <v>8</v>
      </c>
      <c r="Z22" s="80">
        <f t="shared" si="2"/>
        <v>76.6935</v>
      </c>
      <c r="AA22" s="191">
        <f t="shared" si="7"/>
        <v>320</v>
      </c>
      <c r="AB22" s="188">
        <f t="shared" si="3"/>
        <v>181.79200000000003</v>
      </c>
      <c r="AC22" s="144">
        <v>205</v>
      </c>
      <c r="AD22" s="145">
        <v>220</v>
      </c>
      <c r="AE22" s="205">
        <v>232.5</v>
      </c>
      <c r="AF22" s="146"/>
      <c r="AG22" s="168">
        <v>220</v>
      </c>
      <c r="AH22" s="147" t="s">
        <v>87</v>
      </c>
      <c r="AI22" s="80">
        <f t="shared" si="4"/>
        <v>124.98200000000001</v>
      </c>
      <c r="AJ22" s="124">
        <f t="shared" si="6"/>
        <v>540</v>
      </c>
      <c r="AK22" s="19" t="s">
        <v>8</v>
      </c>
      <c r="AL22" s="170">
        <f>AJ22*L22</f>
        <v>306.774</v>
      </c>
      <c r="AM22" s="148">
        <v>1</v>
      </c>
    </row>
    <row r="23" spans="1:39" ht="20.25" customHeight="1" thickBot="1">
      <c r="A23" s="234" t="s">
        <v>104</v>
      </c>
      <c r="B23" s="234"/>
      <c r="C23" s="234"/>
      <c r="D23" s="234"/>
      <c r="E23" s="234"/>
      <c r="F23" s="234"/>
      <c r="G23" s="234"/>
      <c r="H23" s="234"/>
      <c r="I23" s="234"/>
      <c r="J23" s="234"/>
      <c r="K23" s="234"/>
      <c r="L23" s="234"/>
      <c r="M23" s="234"/>
      <c r="N23" s="234"/>
      <c r="O23" s="234"/>
      <c r="P23" s="234"/>
      <c r="Q23" s="234"/>
      <c r="R23" s="234"/>
      <c r="S23" s="234"/>
      <c r="T23" s="234"/>
      <c r="U23" s="234"/>
      <c r="V23" s="234"/>
      <c r="W23" s="234"/>
      <c r="X23" s="234"/>
      <c r="Y23" s="234"/>
      <c r="Z23" s="234"/>
      <c r="AA23" s="234"/>
      <c r="AB23" s="234"/>
      <c r="AC23" s="234"/>
      <c r="AD23" s="234"/>
      <c r="AE23" s="234"/>
      <c r="AF23" s="234"/>
      <c r="AG23" s="234"/>
      <c r="AH23" s="234"/>
      <c r="AI23" s="234"/>
      <c r="AJ23" s="234"/>
      <c r="AK23" s="234"/>
      <c r="AL23" s="234"/>
      <c r="AM23" s="234"/>
    </row>
    <row r="24" spans="1:39" ht="23.25" customHeight="1">
      <c r="A24" s="89">
        <v>10</v>
      </c>
      <c r="B24" s="12">
        <v>3</v>
      </c>
      <c r="C24" s="12">
        <v>82.5</v>
      </c>
      <c r="D24" s="47" t="s">
        <v>76</v>
      </c>
      <c r="E24" s="90" t="s">
        <v>20</v>
      </c>
      <c r="F24" s="16">
        <v>34580</v>
      </c>
      <c r="G24" s="47" t="s">
        <v>46</v>
      </c>
      <c r="H24" s="12" t="s">
        <v>25</v>
      </c>
      <c r="I24" s="91">
        <v>77.9</v>
      </c>
      <c r="J24" s="54">
        <v>0.6454</v>
      </c>
      <c r="K24" s="91">
        <v>1.06</v>
      </c>
      <c r="L24" s="31">
        <f>(J24*K24)</f>
        <v>0.684124</v>
      </c>
      <c r="M24" s="17">
        <v>120</v>
      </c>
      <c r="N24" s="26">
        <v>135</v>
      </c>
      <c r="O24" s="67">
        <v>145</v>
      </c>
      <c r="P24" s="66"/>
      <c r="Q24" s="179">
        <v>135</v>
      </c>
      <c r="R24" s="76" t="s">
        <v>85</v>
      </c>
      <c r="S24" s="92">
        <f>Q24*L24</f>
        <v>92.35673999999999</v>
      </c>
      <c r="T24" s="17">
        <v>97.5</v>
      </c>
      <c r="U24" s="10">
        <v>102.5</v>
      </c>
      <c r="V24" s="11">
        <v>105</v>
      </c>
      <c r="W24" s="37"/>
      <c r="X24" s="113">
        <v>102.5</v>
      </c>
      <c r="Y24" s="76" t="s">
        <v>87</v>
      </c>
      <c r="Z24" s="92">
        <f>X24*L24</f>
        <v>70.12271</v>
      </c>
      <c r="AA24" s="189">
        <f>(Q24+X24)</f>
        <v>237.5</v>
      </c>
      <c r="AB24" s="185">
        <f>AA24*L24</f>
        <v>162.47944999999999</v>
      </c>
      <c r="AC24" s="17">
        <v>160</v>
      </c>
      <c r="AD24" s="26">
        <v>175</v>
      </c>
      <c r="AE24" s="26">
        <v>185</v>
      </c>
      <c r="AF24" s="66">
        <v>190</v>
      </c>
      <c r="AG24" s="113">
        <v>185</v>
      </c>
      <c r="AH24" s="76" t="s">
        <v>87</v>
      </c>
      <c r="AI24" s="92">
        <f>AG24*L24</f>
        <v>126.56294</v>
      </c>
      <c r="AJ24" s="182">
        <f>SUM(Q24+X24+AG24)</f>
        <v>422.5</v>
      </c>
      <c r="AK24" s="75" t="s">
        <v>87</v>
      </c>
      <c r="AL24" s="171">
        <f>AJ24*L24</f>
        <v>289.04238999999995</v>
      </c>
      <c r="AM24" s="93">
        <v>3</v>
      </c>
    </row>
    <row r="25" spans="1:39" ht="23.25" customHeight="1" thickBot="1">
      <c r="A25" s="158">
        <v>11</v>
      </c>
      <c r="B25" s="138">
        <v>4</v>
      </c>
      <c r="C25" s="138">
        <v>82.5</v>
      </c>
      <c r="D25" s="139" t="s">
        <v>76</v>
      </c>
      <c r="E25" s="140" t="s">
        <v>19</v>
      </c>
      <c r="F25" s="141">
        <v>32936</v>
      </c>
      <c r="G25" s="139" t="s">
        <v>47</v>
      </c>
      <c r="H25" s="138" t="s">
        <v>30</v>
      </c>
      <c r="I25" s="142">
        <v>82.4</v>
      </c>
      <c r="J25" s="143">
        <v>0.6198</v>
      </c>
      <c r="K25" s="142">
        <v>1.01</v>
      </c>
      <c r="L25" s="193">
        <f>(J25*K25)</f>
        <v>0.625998</v>
      </c>
      <c r="M25" s="144">
        <v>162.5</v>
      </c>
      <c r="N25" s="206">
        <v>170</v>
      </c>
      <c r="O25" s="206">
        <v>170</v>
      </c>
      <c r="P25" s="146"/>
      <c r="Q25" s="194">
        <v>162.5</v>
      </c>
      <c r="R25" s="147" t="s">
        <v>8</v>
      </c>
      <c r="S25" s="80">
        <f>Q25*L25</f>
        <v>101.724675</v>
      </c>
      <c r="T25" s="144">
        <v>100</v>
      </c>
      <c r="U25" s="167">
        <v>110</v>
      </c>
      <c r="V25" s="167">
        <v>110</v>
      </c>
      <c r="W25" s="138"/>
      <c r="X25" s="168">
        <v>100</v>
      </c>
      <c r="Y25" s="147" t="s">
        <v>87</v>
      </c>
      <c r="Z25" s="80">
        <f>X25*L25</f>
        <v>62.5998</v>
      </c>
      <c r="AA25" s="195">
        <f>(Q25+X25)</f>
        <v>262.5</v>
      </c>
      <c r="AB25" s="188">
        <f>AA25*L25</f>
        <v>164.324475</v>
      </c>
      <c r="AC25" s="144">
        <v>175</v>
      </c>
      <c r="AD25" s="145">
        <v>185</v>
      </c>
      <c r="AE25" s="145">
        <v>195</v>
      </c>
      <c r="AF25" s="138">
        <v>200</v>
      </c>
      <c r="AG25" s="168">
        <v>195</v>
      </c>
      <c r="AH25" s="147" t="s">
        <v>87</v>
      </c>
      <c r="AI25" s="80">
        <f>AG25*L25</f>
        <v>122.06961000000001</v>
      </c>
      <c r="AJ25" s="196">
        <f>SUM(Q25+X25+AG25)</f>
        <v>457.5</v>
      </c>
      <c r="AK25" s="19" t="s">
        <v>87</v>
      </c>
      <c r="AL25" s="177">
        <f>AJ25*L25</f>
        <v>286.394085</v>
      </c>
      <c r="AM25" s="148">
        <v>4</v>
      </c>
    </row>
    <row r="26" spans="1:39" ht="23.25" customHeight="1" thickBot="1">
      <c r="A26" s="94">
        <v>12</v>
      </c>
      <c r="B26" s="39">
        <v>9</v>
      </c>
      <c r="C26" s="39">
        <v>90</v>
      </c>
      <c r="D26" s="44" t="s">
        <v>77</v>
      </c>
      <c r="E26" s="95" t="s">
        <v>38</v>
      </c>
      <c r="F26" s="40">
        <v>32382</v>
      </c>
      <c r="G26" s="44" t="s">
        <v>49</v>
      </c>
      <c r="H26" s="39" t="s">
        <v>26</v>
      </c>
      <c r="I26" s="96">
        <v>89.2</v>
      </c>
      <c r="J26" s="55">
        <v>0.5885</v>
      </c>
      <c r="K26" s="96">
        <v>1</v>
      </c>
      <c r="L26" s="149">
        <f>(J26*K26)</f>
        <v>0.5885</v>
      </c>
      <c r="M26" s="41">
        <v>120</v>
      </c>
      <c r="N26" s="42">
        <v>135</v>
      </c>
      <c r="O26" s="45">
        <v>150</v>
      </c>
      <c r="P26" s="46"/>
      <c r="Q26" s="181">
        <v>135</v>
      </c>
      <c r="R26" s="98" t="s">
        <v>85</v>
      </c>
      <c r="S26" s="99">
        <f>Q26*L26</f>
        <v>79.4475</v>
      </c>
      <c r="T26" s="41">
        <v>70</v>
      </c>
      <c r="U26" s="42">
        <v>80</v>
      </c>
      <c r="V26" s="42">
        <v>85</v>
      </c>
      <c r="W26" s="46"/>
      <c r="X26" s="114">
        <v>85</v>
      </c>
      <c r="Y26" s="98" t="s">
        <v>88</v>
      </c>
      <c r="Z26" s="99">
        <f>X26*L26</f>
        <v>50.0225</v>
      </c>
      <c r="AA26" s="209">
        <f>(Q26+X26)</f>
        <v>220</v>
      </c>
      <c r="AB26" s="187">
        <f>AA26*L26</f>
        <v>129.47</v>
      </c>
      <c r="AC26" s="41">
        <v>160</v>
      </c>
      <c r="AD26" s="42">
        <v>170</v>
      </c>
      <c r="AE26" s="45">
        <v>185</v>
      </c>
      <c r="AF26" s="46"/>
      <c r="AG26" s="114">
        <v>170</v>
      </c>
      <c r="AH26" s="98" t="s">
        <v>85</v>
      </c>
      <c r="AI26" s="99">
        <f>AG26*L26</f>
        <v>100.045</v>
      </c>
      <c r="AJ26" s="125">
        <f>SUM(Q26+X26+AG26)</f>
        <v>390</v>
      </c>
      <c r="AK26" s="97" t="s">
        <v>85</v>
      </c>
      <c r="AL26" s="172">
        <f>AJ26*L26</f>
        <v>229.51500000000001</v>
      </c>
      <c r="AM26" s="100">
        <v>9</v>
      </c>
    </row>
    <row r="27" spans="1:39" ht="33" customHeight="1">
      <c r="A27" s="211" t="s">
        <v>72</v>
      </c>
      <c r="B27" s="211"/>
      <c r="C27" s="211"/>
      <c r="D27" s="211"/>
      <c r="E27" s="211"/>
      <c r="F27" s="211"/>
      <c r="G27" s="211"/>
      <c r="H27" s="211"/>
      <c r="I27" s="211"/>
      <c r="J27" s="211"/>
      <c r="K27" s="211"/>
      <c r="L27" s="211"/>
      <c r="M27" s="211"/>
      <c r="N27" s="211"/>
      <c r="O27" s="211"/>
      <c r="P27" s="211"/>
      <c r="Q27" s="211"/>
      <c r="R27" s="211"/>
      <c r="S27" s="211"/>
      <c r="T27" s="211"/>
      <c r="U27" s="211"/>
      <c r="V27" s="211"/>
      <c r="W27" s="211"/>
      <c r="X27" s="211"/>
      <c r="Y27" s="211"/>
      <c r="Z27" s="211"/>
      <c r="AA27" s="211"/>
      <c r="AB27" s="211"/>
      <c r="AC27" s="211"/>
      <c r="AD27" s="211"/>
      <c r="AE27" s="211"/>
      <c r="AF27" s="211"/>
      <c r="AG27" s="211"/>
      <c r="AH27" s="211"/>
      <c r="AI27" s="211"/>
      <c r="AJ27" s="211"/>
      <c r="AK27" s="211"/>
      <c r="AL27" s="211"/>
      <c r="AM27" s="211"/>
    </row>
    <row r="28" spans="1:39" ht="33" customHeight="1">
      <c r="A28" s="211" t="s">
        <v>71</v>
      </c>
      <c r="B28" s="211"/>
      <c r="C28" s="211"/>
      <c r="D28" s="211"/>
      <c r="E28" s="211"/>
      <c r="F28" s="211"/>
      <c r="G28" s="211"/>
      <c r="H28" s="211"/>
      <c r="I28" s="211"/>
      <c r="J28" s="211"/>
      <c r="K28" s="211"/>
      <c r="L28" s="211"/>
      <c r="M28" s="211"/>
      <c r="N28" s="211"/>
      <c r="O28" s="211"/>
      <c r="P28" s="211"/>
      <c r="Q28" s="211"/>
      <c r="R28" s="211"/>
      <c r="S28" s="211"/>
      <c r="T28" s="211"/>
      <c r="U28" s="211"/>
      <c r="V28" s="211"/>
      <c r="W28" s="211"/>
      <c r="X28" s="211"/>
      <c r="Y28" s="211"/>
      <c r="Z28" s="211"/>
      <c r="AA28" s="211"/>
      <c r="AB28" s="211"/>
      <c r="AC28" s="211"/>
      <c r="AD28" s="211"/>
      <c r="AE28" s="211"/>
      <c r="AF28" s="211"/>
      <c r="AG28" s="211"/>
      <c r="AH28" s="211"/>
      <c r="AI28" s="211"/>
      <c r="AJ28" s="211"/>
      <c r="AK28" s="211"/>
      <c r="AL28" s="211"/>
      <c r="AM28" s="211"/>
    </row>
  </sheetData>
  <sheetProtection/>
  <mergeCells count="29">
    <mergeCell ref="A1:AM1"/>
    <mergeCell ref="A2:AM2"/>
    <mergeCell ref="A3:AM3"/>
    <mergeCell ref="A5:AM5"/>
    <mergeCell ref="A7:AM7"/>
    <mergeCell ref="K10:K11"/>
    <mergeCell ref="J10:J11"/>
    <mergeCell ref="I10:I11"/>
    <mergeCell ref="T10:Z10"/>
    <mergeCell ref="A6:AM6"/>
    <mergeCell ref="A8:AM8"/>
    <mergeCell ref="A10:A11"/>
    <mergeCell ref="B10:B11"/>
    <mergeCell ref="C10:C11"/>
    <mergeCell ref="D10:D11"/>
    <mergeCell ref="E10:E11"/>
    <mergeCell ref="F10:F11"/>
    <mergeCell ref="G10:G11"/>
    <mergeCell ref="H10:H11"/>
    <mergeCell ref="A27:AM27"/>
    <mergeCell ref="A28:AM28"/>
    <mergeCell ref="AJ10:AL10"/>
    <mergeCell ref="A12:AM12"/>
    <mergeCell ref="A13:AM13"/>
    <mergeCell ref="AA10:AB10"/>
    <mergeCell ref="AC10:AI10"/>
    <mergeCell ref="A23:AM23"/>
    <mergeCell ref="L10:L11"/>
    <mergeCell ref="M10:S10"/>
  </mergeCells>
  <printOptions/>
  <pageMargins left="0.21" right="0.2" top="0.68" bottom="0.67" header="0.5" footer="0.5"/>
  <pageSetup horizontalDpi="600" verticalDpi="600" orientation="landscape" paperSize="9" scale="76" r:id="rId1"/>
  <colBreaks count="1" manualBreakCount="1">
    <brk id="18" max="27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H26"/>
  <sheetViews>
    <sheetView zoomScalePageLayoutView="0" workbookViewId="0" topLeftCell="A4">
      <selection activeCell="J17" sqref="J17"/>
    </sheetView>
  </sheetViews>
  <sheetFormatPr defaultColWidth="9.00390625" defaultRowHeight="12.75"/>
  <cols>
    <col min="1" max="1" width="5.00390625" style="0" customWidth="1"/>
    <col min="2" max="2" width="29.00390625" style="0" customWidth="1"/>
    <col min="3" max="3" width="22.125" style="0" customWidth="1"/>
    <col min="4" max="4" width="14.00390625" style="0" customWidth="1"/>
    <col min="6" max="6" width="12.625" style="0" bestFit="1" customWidth="1"/>
  </cols>
  <sheetData>
    <row r="1" spans="1:8" s="74" customFormat="1" ht="15.75">
      <c r="A1" s="253" t="s">
        <v>93</v>
      </c>
      <c r="B1" s="253"/>
      <c r="C1" s="253"/>
      <c r="D1" s="253"/>
      <c r="E1" s="253"/>
      <c r="F1" s="253"/>
      <c r="G1" s="253"/>
      <c r="H1" s="253"/>
    </row>
    <row r="2" spans="1:8" s="74" customFormat="1" ht="15.75">
      <c r="A2" s="253" t="s">
        <v>117</v>
      </c>
      <c r="B2" s="253"/>
      <c r="C2" s="253"/>
      <c r="D2" s="253"/>
      <c r="E2" s="253"/>
      <c r="F2" s="253"/>
      <c r="G2" s="253"/>
      <c r="H2" s="253"/>
    </row>
    <row r="3" spans="1:8" s="74" customFormat="1" ht="15.75">
      <c r="A3" s="253" t="s">
        <v>62</v>
      </c>
      <c r="B3" s="253"/>
      <c r="C3" s="253"/>
      <c r="D3" s="253"/>
      <c r="E3" s="253"/>
      <c r="F3" s="253"/>
      <c r="G3" s="253"/>
      <c r="H3" s="253"/>
    </row>
    <row r="4" spans="1:8" s="74" customFormat="1" ht="12" customHeight="1">
      <c r="A4" s="73"/>
      <c r="B4" s="73"/>
      <c r="C4" s="73"/>
      <c r="D4" s="73"/>
      <c r="E4" s="73"/>
      <c r="F4" s="73"/>
      <c r="G4" s="73"/>
      <c r="H4" s="73"/>
    </row>
    <row r="5" spans="1:8" s="74" customFormat="1" ht="15.75">
      <c r="A5" s="253" t="s">
        <v>116</v>
      </c>
      <c r="B5" s="253"/>
      <c r="C5" s="253"/>
      <c r="D5" s="253"/>
      <c r="E5" s="253"/>
      <c r="F5" s="253"/>
      <c r="G5" s="253"/>
      <c r="H5" s="253"/>
    </row>
    <row r="6" s="74" customFormat="1" ht="15.75"/>
    <row r="7" spans="1:8" s="74" customFormat="1" ht="15.75">
      <c r="A7" s="253" t="s">
        <v>108</v>
      </c>
      <c r="B7" s="253"/>
      <c r="C7" s="253"/>
      <c r="D7" s="253"/>
      <c r="E7" s="253"/>
      <c r="F7" s="253"/>
      <c r="G7" s="253"/>
      <c r="H7" s="253"/>
    </row>
    <row r="8" spans="1:6" s="74" customFormat="1" ht="15.75">
      <c r="A8" s="74">
        <v>1</v>
      </c>
      <c r="B8" s="74" t="s">
        <v>57</v>
      </c>
      <c r="C8" s="74" t="s">
        <v>89</v>
      </c>
      <c r="D8" s="74" t="s">
        <v>60</v>
      </c>
      <c r="F8" s="74" t="s">
        <v>59</v>
      </c>
    </row>
    <row r="9" spans="1:6" s="74" customFormat="1" ht="15.75">
      <c r="A9" s="74">
        <v>2</v>
      </c>
      <c r="B9" s="74" t="s">
        <v>56</v>
      </c>
      <c r="C9" s="74" t="s">
        <v>90</v>
      </c>
      <c r="D9" s="74" t="s">
        <v>60</v>
      </c>
      <c r="F9" s="74" t="s">
        <v>59</v>
      </c>
    </row>
    <row r="10" spans="1:6" s="74" customFormat="1" ht="15.75">
      <c r="A10" s="74">
        <v>4</v>
      </c>
      <c r="B10" s="74" t="s">
        <v>56</v>
      </c>
      <c r="C10" s="74" t="s">
        <v>91</v>
      </c>
      <c r="D10" s="74" t="s">
        <v>60</v>
      </c>
      <c r="F10" s="74" t="s">
        <v>59</v>
      </c>
    </row>
    <row r="11" spans="1:6" s="74" customFormat="1" ht="15.75">
      <c r="A11" s="74">
        <v>5</v>
      </c>
      <c r="B11" s="74" t="s">
        <v>56</v>
      </c>
      <c r="C11" s="74" t="s">
        <v>58</v>
      </c>
      <c r="D11" s="74" t="s">
        <v>92</v>
      </c>
      <c r="F11" s="74" t="s">
        <v>59</v>
      </c>
    </row>
    <row r="12" s="74" customFormat="1" ht="15.75"/>
    <row r="13" spans="1:8" s="74" customFormat="1" ht="15.75">
      <c r="A13" s="253" t="s">
        <v>109</v>
      </c>
      <c r="B13" s="253"/>
      <c r="C13" s="253"/>
      <c r="D13" s="253"/>
      <c r="E13" s="253"/>
      <c r="F13" s="253"/>
      <c r="G13" s="253"/>
      <c r="H13" s="253"/>
    </row>
    <row r="14" spans="1:6" s="74" customFormat="1" ht="15.75">
      <c r="A14" s="74">
        <v>1</v>
      </c>
      <c r="B14" s="74" t="s">
        <v>57</v>
      </c>
      <c r="C14" s="74" t="s">
        <v>58</v>
      </c>
      <c r="D14" s="74" t="s">
        <v>112</v>
      </c>
      <c r="F14" s="74" t="s">
        <v>59</v>
      </c>
    </row>
    <row r="15" spans="1:6" s="74" customFormat="1" ht="15.75">
      <c r="A15" s="74">
        <v>2</v>
      </c>
      <c r="B15" s="74" t="s">
        <v>57</v>
      </c>
      <c r="C15" s="74" t="s">
        <v>110</v>
      </c>
      <c r="D15" s="74" t="s">
        <v>113</v>
      </c>
      <c r="F15" s="74" t="s">
        <v>59</v>
      </c>
    </row>
    <row r="16" spans="1:6" s="74" customFormat="1" ht="15.75">
      <c r="A16" s="74">
        <v>3</v>
      </c>
      <c r="B16" s="74" t="s">
        <v>57</v>
      </c>
      <c r="C16" s="74" t="s">
        <v>111</v>
      </c>
      <c r="D16" s="74" t="s">
        <v>113</v>
      </c>
      <c r="F16" s="74" t="s">
        <v>59</v>
      </c>
    </row>
    <row r="17" spans="1:6" s="74" customFormat="1" ht="15.75">
      <c r="A17" s="74">
        <v>4</v>
      </c>
      <c r="B17" s="74" t="s">
        <v>57</v>
      </c>
      <c r="C17" s="74" t="s">
        <v>91</v>
      </c>
      <c r="D17" s="74" t="s">
        <v>114</v>
      </c>
      <c r="F17" s="74" t="s">
        <v>59</v>
      </c>
    </row>
    <row r="18" spans="1:6" s="74" customFormat="1" ht="15.75">
      <c r="A18" s="254" t="s">
        <v>118</v>
      </c>
      <c r="B18" s="254"/>
      <c r="C18" s="254"/>
      <c r="D18" s="254"/>
      <c r="E18" s="254"/>
      <c r="F18" s="254"/>
    </row>
    <row r="19" spans="1:8" s="74" customFormat="1" ht="15.75">
      <c r="A19" s="253" t="s">
        <v>115</v>
      </c>
      <c r="B19" s="253"/>
      <c r="C19" s="253"/>
      <c r="D19" s="253"/>
      <c r="E19" s="253"/>
      <c r="F19" s="253"/>
      <c r="G19" s="253"/>
      <c r="H19" s="253"/>
    </row>
    <row r="20" spans="1:6" s="74" customFormat="1" ht="15.75">
      <c r="A20" s="74">
        <v>1</v>
      </c>
      <c r="B20" s="74" t="s">
        <v>57</v>
      </c>
      <c r="C20" s="74" t="s">
        <v>111</v>
      </c>
      <c r="D20" s="74" t="s">
        <v>60</v>
      </c>
      <c r="F20" s="74" t="s">
        <v>59</v>
      </c>
    </row>
    <row r="21" spans="1:6" s="74" customFormat="1" ht="15.75">
      <c r="A21" s="74">
        <v>2</v>
      </c>
      <c r="B21" s="74" t="s">
        <v>57</v>
      </c>
      <c r="C21" s="74" t="s">
        <v>89</v>
      </c>
      <c r="D21" s="74" t="s">
        <v>60</v>
      </c>
      <c r="F21" s="74" t="s">
        <v>59</v>
      </c>
    </row>
    <row r="22" spans="1:6" s="74" customFormat="1" ht="15.75">
      <c r="A22" s="74">
        <v>3</v>
      </c>
      <c r="B22" s="74" t="s">
        <v>57</v>
      </c>
      <c r="C22" s="74" t="s">
        <v>91</v>
      </c>
      <c r="D22" s="74" t="s">
        <v>60</v>
      </c>
      <c r="F22" s="74" t="s">
        <v>59</v>
      </c>
    </row>
    <row r="23" spans="1:6" s="74" customFormat="1" ht="15.75">
      <c r="A23" s="254" t="s">
        <v>118</v>
      </c>
      <c r="B23" s="254"/>
      <c r="C23" s="254"/>
      <c r="D23" s="254"/>
      <c r="E23" s="254"/>
      <c r="F23" s="254"/>
    </row>
    <row r="24" s="74" customFormat="1" ht="15.75"/>
    <row r="25" spans="1:6" s="74" customFormat="1" ht="15.75">
      <c r="A25" s="253" t="s">
        <v>63</v>
      </c>
      <c r="B25" s="253"/>
      <c r="C25" s="253"/>
      <c r="D25" s="253"/>
      <c r="E25" s="253"/>
      <c r="F25" s="253"/>
    </row>
    <row r="26" spans="1:6" s="74" customFormat="1" ht="15.75">
      <c r="A26" s="253" t="s">
        <v>61</v>
      </c>
      <c r="B26" s="253"/>
      <c r="C26" s="253"/>
      <c r="D26" s="253"/>
      <c r="E26" s="253"/>
      <c r="F26" s="253"/>
    </row>
    <row r="27" s="74" customFormat="1" ht="15.75"/>
  </sheetData>
  <sheetProtection/>
  <mergeCells count="11">
    <mergeCell ref="A25:F25"/>
    <mergeCell ref="A26:F26"/>
    <mergeCell ref="A18:F18"/>
    <mergeCell ref="A23:F23"/>
    <mergeCell ref="A1:H1"/>
    <mergeCell ref="A2:H2"/>
    <mergeCell ref="A5:H5"/>
    <mergeCell ref="A7:H7"/>
    <mergeCell ref="A3:H3"/>
    <mergeCell ref="A19:H19"/>
    <mergeCell ref="A13:H1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DmitryPC</dc:creator>
  <cp:keywords/>
  <dc:description/>
  <cp:lastModifiedBy>*</cp:lastModifiedBy>
  <cp:lastPrinted>2012-12-04T13:45:10Z</cp:lastPrinted>
  <dcterms:created xsi:type="dcterms:W3CDTF">2010-12-17T08:17:08Z</dcterms:created>
  <dcterms:modified xsi:type="dcterms:W3CDTF">2012-12-05T05:45:41Z</dcterms:modified>
  <cp:category/>
  <cp:version/>
  <cp:contentType/>
  <cp:contentStatus/>
</cp:coreProperties>
</file>